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32017\Desktop\Spreadsheets for MK website\"/>
    </mc:Choice>
  </mc:AlternateContent>
  <xr:revisionPtr revIDLastSave="0" documentId="8_{4490E895-8FDE-483E-BC25-F4F475AC1A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-25" sheetId="8" r:id="rId1"/>
    <sheet name="2023-24" sheetId="7" r:id="rId2"/>
    <sheet name="2022-23" sheetId="5" r:id="rId3"/>
    <sheet name="2021-2022" sheetId="4" r:id="rId4"/>
    <sheet name="2020-2021" sheetId="2" r:id="rId5"/>
    <sheet name="2019-2020" sheetId="1" r:id="rId6"/>
    <sheet name="Template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8" l="1"/>
  <c r="C25" i="8"/>
  <c r="D20" i="8"/>
  <c r="C20" i="8"/>
  <c r="D15" i="8"/>
  <c r="D10" i="8"/>
  <c r="C10" i="8"/>
  <c r="C15" i="8" s="1"/>
  <c r="C23" i="6"/>
  <c r="D7" i="6"/>
  <c r="C7" i="6"/>
  <c r="D10" i="7"/>
  <c r="C10" i="7"/>
  <c r="D25" i="7"/>
  <c r="D20" i="7"/>
  <c r="D15" i="7"/>
  <c r="D12" i="5"/>
  <c r="D16" i="5"/>
  <c r="D20" i="5"/>
  <c r="C15" i="7"/>
  <c r="D26" i="8" l="1"/>
  <c r="C26" i="8"/>
  <c r="C20" i="5"/>
  <c r="C25" i="7"/>
  <c r="C20" i="7"/>
  <c r="D22" i="6"/>
  <c r="C22" i="6"/>
  <c r="D17" i="6"/>
  <c r="C17" i="6"/>
  <c r="D12" i="6"/>
  <c r="C16" i="5"/>
  <c r="C26" i="7" l="1"/>
  <c r="D26" i="7"/>
  <c r="D23" i="6"/>
  <c r="C12" i="5" l="1"/>
  <c r="D33" i="4"/>
  <c r="D21" i="5" l="1"/>
  <c r="C21" i="5"/>
  <c r="C33" i="4"/>
  <c r="C23" i="4" l="1"/>
  <c r="D23" i="4"/>
  <c r="D18" i="4" l="1"/>
  <c r="D34" i="4" s="1"/>
  <c r="C18" i="4"/>
  <c r="D25" i="1" l="1"/>
  <c r="D7" i="1"/>
  <c r="D16" i="1"/>
  <c r="D28" i="2"/>
  <c r="D23" i="2"/>
  <c r="D13" i="2"/>
  <c r="D8" i="2"/>
  <c r="D29" i="2" l="1"/>
  <c r="D26" i="1"/>
  <c r="C34" i="4"/>
  <c r="C28" i="2"/>
  <c r="C13" i="2"/>
  <c r="C16" i="1"/>
  <c r="C25" i="1"/>
  <c r="C23" i="2" l="1"/>
  <c r="C8" i="2" l="1"/>
  <c r="C29" i="2" s="1"/>
  <c r="C7" i="1" l="1"/>
  <c r="C26" i="1" s="1"/>
  <c r="C12" i="6"/>
</calcChain>
</file>

<file path=xl/sharedStrings.xml><?xml version="1.0" encoding="utf-8"?>
<sst xmlns="http://schemas.openxmlformats.org/spreadsheetml/2006/main" count="560" uniqueCount="225">
  <si>
    <t>Prior Notifications Permitted 2023-24</t>
  </si>
  <si>
    <t>Quarter</t>
  </si>
  <si>
    <t>Planning Ref</t>
  </si>
  <si>
    <t>No. of Units</t>
  </si>
  <si>
    <t>Floorspace to be Lost by Development (sqm)</t>
  </si>
  <si>
    <t>Type of Loss</t>
  </si>
  <si>
    <t>Settlement</t>
  </si>
  <si>
    <t>Scheme Name</t>
  </si>
  <si>
    <t>Determined Date</t>
  </si>
  <si>
    <t>Site Status</t>
  </si>
  <si>
    <t>Comments</t>
  </si>
  <si>
    <t>0 Floorspace = unknown floorspace, superseded application or upward extension.</t>
  </si>
  <si>
    <t>23/00612/PRIOR</t>
  </si>
  <si>
    <t>Office</t>
  </si>
  <si>
    <t>Wolverton</t>
  </si>
  <si>
    <t>10-12 The Square</t>
  </si>
  <si>
    <t>NYS</t>
  </si>
  <si>
    <t>23/00671/PRIOR</t>
  </si>
  <si>
    <t>Caldecotte</t>
  </si>
  <si>
    <t>3 Copperhouse Court</t>
  </si>
  <si>
    <t>23/00722/PRIOR</t>
  </si>
  <si>
    <t>N/A</t>
  </si>
  <si>
    <t>CMK</t>
  </si>
  <si>
    <t>Technology House Upward Ext</t>
  </si>
  <si>
    <t>Upward Ext no loss of floorspace</t>
  </si>
  <si>
    <t>23/00845/PRIOR</t>
  </si>
  <si>
    <t>Bletchley</t>
  </si>
  <si>
    <t>46A Tecton Centre</t>
  </si>
  <si>
    <t>Total Q1</t>
  </si>
  <si>
    <t>Key</t>
  </si>
  <si>
    <t>NPW = Not Proceeded With</t>
  </si>
  <si>
    <t>23/01123/PRIOR</t>
  </si>
  <si>
    <t>Commercial</t>
  </si>
  <si>
    <t>169 Queensway</t>
  </si>
  <si>
    <t>NYS = Not Yet Started</t>
  </si>
  <si>
    <t>23/01293/PRIOR</t>
  </si>
  <si>
    <t>1A Bedford Street</t>
  </si>
  <si>
    <t>UC = Under Construction</t>
  </si>
  <si>
    <t>23/01044/PRIOR</t>
  </si>
  <si>
    <t xml:space="preserve">143-145 Queensway </t>
  </si>
  <si>
    <t>COMP = Complete</t>
  </si>
  <si>
    <t>Total Q2</t>
  </si>
  <si>
    <t>23/02116/PRIOR</t>
  </si>
  <si>
    <t>Agricultural</t>
  </si>
  <si>
    <t>Stoke Goldington</t>
  </si>
  <si>
    <t>Addersey Farm, Eakley Lanes</t>
  </si>
  <si>
    <t>23/02217/PRIOR</t>
  </si>
  <si>
    <t>1 Copperhouse Court</t>
  </si>
  <si>
    <t>23/02249/PRIOR</t>
  </si>
  <si>
    <t>Total Q3</t>
  </si>
  <si>
    <t>Total Q4</t>
  </si>
  <si>
    <t>Total 2023-24</t>
  </si>
  <si>
    <t>Prior Notifications Permitted 2022-2023</t>
  </si>
  <si>
    <t>0 Floorspace = unknown floorspace, superseded application or upward extension</t>
  </si>
  <si>
    <t>22/00893/PANAGC</t>
  </si>
  <si>
    <t xml:space="preserve">Agricultural Building </t>
  </si>
  <si>
    <t>Bozeat</t>
  </si>
  <si>
    <t>Northey Farm, London road</t>
  </si>
  <si>
    <t>22/01186/PRIOR</t>
  </si>
  <si>
    <t>Agricultural Building</t>
  </si>
  <si>
    <t>Hanslope</t>
  </si>
  <si>
    <t>Rose Lane Farm, Forest Road</t>
  </si>
  <si>
    <t>22/01434/PRIOR</t>
  </si>
  <si>
    <t>Olney</t>
  </si>
  <si>
    <t>Longlands Farm, Warrington Road</t>
  </si>
  <si>
    <t>22/01786/PRIOR</t>
  </si>
  <si>
    <t>Maybrook House, Queensway</t>
  </si>
  <si>
    <t>22/02432/PRIOR</t>
  </si>
  <si>
    <t>Newport Pagnell</t>
  </si>
  <si>
    <t>DJC Autos Station Rd</t>
  </si>
  <si>
    <t>22/02567/PRIOR</t>
  </si>
  <si>
    <t>93 High Street</t>
  </si>
  <si>
    <t>22/02870/PRIOR</t>
  </si>
  <si>
    <t>Sovereign Court Upward Ext</t>
  </si>
  <si>
    <t>Upward Extension no loss of floorspace</t>
  </si>
  <si>
    <t>Total 2022-2023</t>
  </si>
  <si>
    <t>Prior Notifications Permitted 2021-2022</t>
  </si>
  <si>
    <t>21/00378/PANB1C</t>
  </si>
  <si>
    <t>Tempus House</t>
  </si>
  <si>
    <t>UC</t>
  </si>
  <si>
    <t>21/00445/PNNDAC</t>
  </si>
  <si>
    <t>Upward extension no loss of floorspace</t>
  </si>
  <si>
    <t>21/00814/PANB1C</t>
  </si>
  <si>
    <t>Gloucester House</t>
  </si>
  <si>
    <t>Floorspace ESTIMATED</t>
  </si>
  <si>
    <t>21/00823/PANB1C</t>
  </si>
  <si>
    <t>Westminster House</t>
  </si>
  <si>
    <t>21/00928/PANB1C</t>
  </si>
  <si>
    <t>Linford Wood</t>
  </si>
  <si>
    <t>Nobel House</t>
  </si>
  <si>
    <t>21/01036/PANB1C</t>
  </si>
  <si>
    <t>Silbury Court</t>
  </si>
  <si>
    <t>West Block Ground/L1/L3</t>
  </si>
  <si>
    <t>21/01035/PANB1C</t>
  </si>
  <si>
    <t>West Block Ground/L2/L3</t>
  </si>
  <si>
    <t>21/01033/PANB1C</t>
  </si>
  <si>
    <t>East Block</t>
  </si>
  <si>
    <t>21/01034/PANB1C</t>
  </si>
  <si>
    <t>Central Block</t>
  </si>
  <si>
    <t>21/01037/PANB1C</t>
  </si>
  <si>
    <t>Combined Central and East Block</t>
  </si>
  <si>
    <t>21/01153/PANA1C</t>
  </si>
  <si>
    <t>Financial &amp; Professional</t>
  </si>
  <si>
    <t>Unknown Floorspace</t>
  </si>
  <si>
    <t>21/01421/PANB1C</t>
  </si>
  <si>
    <t>Northgate House</t>
  </si>
  <si>
    <t>First, second and third floor</t>
  </si>
  <si>
    <t>21/01388/PANB1C</t>
  </si>
  <si>
    <t>Technology House</t>
  </si>
  <si>
    <t>21/01519/PANA1C</t>
  </si>
  <si>
    <t>Retail</t>
  </si>
  <si>
    <t>10 Princes Way</t>
  </si>
  <si>
    <t>21/01910/PANB1C</t>
  </si>
  <si>
    <t>Wolverton Mill</t>
  </si>
  <si>
    <t>Unit 23 Walker Avenue</t>
  </si>
  <si>
    <t>21/01884/PANB1C</t>
  </si>
  <si>
    <t>10 Copperhouse Court</t>
  </si>
  <si>
    <t>21/03039/PANB1C</t>
  </si>
  <si>
    <t>Stony Stratford</t>
  </si>
  <si>
    <t>6 London Road</t>
  </si>
  <si>
    <t>COMP</t>
  </si>
  <si>
    <t>21/03439/PNNDAC</t>
  </si>
  <si>
    <t>21/03008/PNNDAC</t>
  </si>
  <si>
    <t>Marlborough</t>
  </si>
  <si>
    <t>21/03715/PANAGC</t>
  </si>
  <si>
    <t>Addersey Farm</t>
  </si>
  <si>
    <t>21/03750/PANB1C</t>
  </si>
  <si>
    <t>127 High Street</t>
  </si>
  <si>
    <t>Total 2021-2022</t>
  </si>
  <si>
    <t>Prior Notifications Permitted 2020-2021</t>
  </si>
  <si>
    <t>0 Floorspce = unknown floorspace or superceded application.</t>
  </si>
  <si>
    <t>20/00226/PANB1C</t>
  </si>
  <si>
    <t>Unit 30 Walker Ave</t>
  </si>
  <si>
    <t>20/00729/PANA1C</t>
  </si>
  <si>
    <t>5 Woodward House</t>
  </si>
  <si>
    <t>20/00784/PANB1C</t>
  </si>
  <si>
    <t xml:space="preserve">Linford Wood </t>
  </si>
  <si>
    <t>Centric MK</t>
  </si>
  <si>
    <t>20/01276/PANAGC</t>
  </si>
  <si>
    <t>Caldecote Lane</t>
  </si>
  <si>
    <t>20/01358/PANB1C</t>
  </si>
  <si>
    <t>Light Industrial</t>
  </si>
  <si>
    <t>83 Stratford Road</t>
  </si>
  <si>
    <t>20/02138/PANB1C</t>
  </si>
  <si>
    <t>130-132 Queensway</t>
  </si>
  <si>
    <t>20/02131/PANA1C</t>
  </si>
  <si>
    <t>897 Silbury Boulevard</t>
  </si>
  <si>
    <t>20/02129/PANB1C</t>
  </si>
  <si>
    <t>20/02242/PANB1C</t>
  </si>
  <si>
    <t>14 The Green</t>
  </si>
  <si>
    <t>20/02671/PANB1C</t>
  </si>
  <si>
    <t>20/02781/PANB1C</t>
  </si>
  <si>
    <t>138 Queensway</t>
  </si>
  <si>
    <t>20/02764/PANB1C</t>
  </si>
  <si>
    <t>Chancery House</t>
  </si>
  <si>
    <t>NPW</t>
  </si>
  <si>
    <t>20/02727/PANB1C</t>
  </si>
  <si>
    <t>20/03107/PANAGC</t>
  </si>
  <si>
    <t>Western Underwood</t>
  </si>
  <si>
    <t>Overbrook House</t>
  </si>
  <si>
    <t>20/03000/PANB1C</t>
  </si>
  <si>
    <t>143-145 Queensway</t>
  </si>
  <si>
    <t>21/00191/PANB1C</t>
  </si>
  <si>
    <t>1 Anchor Court</t>
  </si>
  <si>
    <t>Total 2020-2021</t>
  </si>
  <si>
    <t>Prior Notifications Permitted 2019-2020</t>
  </si>
  <si>
    <t>0 Floorspace = unknown floorspace or superceded application.</t>
  </si>
  <si>
    <t>19/00762/PANB1C</t>
  </si>
  <si>
    <t>37 Cambridge Street</t>
  </si>
  <si>
    <t>19/01432/PANB1C</t>
  </si>
  <si>
    <t xml:space="preserve">Station House </t>
  </si>
  <si>
    <t>19/01407/PANB1C</t>
  </si>
  <si>
    <t>7 Station Road</t>
  </si>
  <si>
    <t>19/01309/PANB1C</t>
  </si>
  <si>
    <t>Oldbrook</t>
  </si>
  <si>
    <t>Milburn Avenue Omega Building</t>
  </si>
  <si>
    <t>19/01631/PANB1C</t>
  </si>
  <si>
    <t>Little Brickhill</t>
  </si>
  <si>
    <t xml:space="preserve">Land adjacent to Glebe Farm Watling Street </t>
  </si>
  <si>
    <t>19/01836/PANB1C</t>
  </si>
  <si>
    <t>Unit 3 Walker Avenue</t>
  </si>
  <si>
    <t>19/01968/PANB1C</t>
  </si>
  <si>
    <t xml:space="preserve">Cable House </t>
  </si>
  <si>
    <t>19/02220/PANB1C</t>
  </si>
  <si>
    <t>Unit 30 Walker Avenue</t>
  </si>
  <si>
    <t>Superseded</t>
  </si>
  <si>
    <t>19/02897/PANB1C</t>
  </si>
  <si>
    <t>19/03310/PANB1C</t>
  </si>
  <si>
    <t>Unit 34, Walker Avenue</t>
  </si>
  <si>
    <t>20/00027/PANB1C</t>
  </si>
  <si>
    <t>1 Station Road</t>
  </si>
  <si>
    <t>19/03272/PANB1C</t>
  </si>
  <si>
    <t>Unit 24 Walker Avenue</t>
  </si>
  <si>
    <t>20/00247/PANB1C</t>
  </si>
  <si>
    <t>9 Station Road</t>
  </si>
  <si>
    <t>19/03317/PANOTH</t>
  </si>
  <si>
    <t>195 Queensway</t>
  </si>
  <si>
    <t>19/03273/PANAGC</t>
  </si>
  <si>
    <t>Warrington</t>
  </si>
  <si>
    <t>Hyde Farm, Warrington Road</t>
  </si>
  <si>
    <t>Total 2019-2020</t>
  </si>
  <si>
    <t>Prior Notifications Permitted [Year]</t>
  </si>
  <si>
    <t>0 Floorspace = unknown floorspace or superseded application.</t>
  </si>
  <si>
    <t>Total [Year]</t>
  </si>
  <si>
    <t>23/02579/PRIOR</t>
  </si>
  <si>
    <t>Queensway House, 207 - 209 Queensway</t>
  </si>
  <si>
    <t>23/02676/PRIOR</t>
  </si>
  <si>
    <t>24/00051/PRIOR</t>
  </si>
  <si>
    <t>1st &amp; 2nd Floor, 1 Copperhouse Court</t>
  </si>
  <si>
    <t>Prior Notifications Permitted [2024-25]</t>
  </si>
  <si>
    <t>24/00344/PRIOR</t>
  </si>
  <si>
    <t>Unit 3, Walker Avenue</t>
  </si>
  <si>
    <t>24/00617/PRIOR</t>
  </si>
  <si>
    <t>1 Caldecotte Lake</t>
  </si>
  <si>
    <t>24/00572/PRIOR</t>
  </si>
  <si>
    <t>30, 32 &amp; 34 Watling Street</t>
  </si>
  <si>
    <t>24/00569/PRIOR</t>
  </si>
  <si>
    <t>Sherington Nurseries, Bedford Road</t>
  </si>
  <si>
    <t>24/00683/PRIOR</t>
  </si>
  <si>
    <t>7 Copperhouse Court</t>
  </si>
  <si>
    <t>24/01265/PRIOR</t>
  </si>
  <si>
    <t>6 Caldecotte Lake Business Park</t>
  </si>
  <si>
    <t>24/01422/PRIOR</t>
  </si>
  <si>
    <t>3 High Street</t>
  </si>
  <si>
    <t>Woburn 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</si>
</sst>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10" fillId="0" borderId="0" xfId="0" applyFont="1"/>
    <xf numFmtId="0" fontId="11" fillId="3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3" fillId="0" borderId="1" xfId="1" applyFont="1" applyBorder="1"/>
    <xf numFmtId="0" fontId="10" fillId="0" borderId="1" xfId="1" applyFont="1" applyBorder="1"/>
    <xf numFmtId="0" fontId="10" fillId="0" borderId="1" xfId="1" applyFont="1" applyBorder="1" applyAlignment="1">
      <alignment wrapText="1"/>
    </xf>
    <xf numFmtId="14" fontId="10" fillId="0" borderId="1" xfId="1" applyNumberFormat="1" applyFont="1" applyBorder="1"/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5" fillId="0" borderId="0" xfId="0" applyFont="1"/>
    <xf numFmtId="0" fontId="11" fillId="3" borderId="1" xfId="0" applyFont="1" applyFill="1" applyBorder="1" applyAlignment="1">
      <alignment horizontal="center"/>
    </xf>
    <xf numFmtId="0" fontId="11" fillId="0" borderId="0" xfId="0" applyFont="1"/>
    <xf numFmtId="0" fontId="11" fillId="3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14" fontId="10" fillId="0" borderId="1" xfId="0" applyNumberFormat="1" applyFont="1" applyBorder="1"/>
    <xf numFmtId="14" fontId="10" fillId="0" borderId="0" xfId="0" applyNumberFormat="1" applyFont="1"/>
    <xf numFmtId="0" fontId="10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0" fontId="14" fillId="0" borderId="0" xfId="0" applyFont="1"/>
    <xf numFmtId="0" fontId="11" fillId="2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0" fillId="0" borderId="5" xfId="0" applyFont="1" applyBorder="1"/>
    <xf numFmtId="0" fontId="11" fillId="3" borderId="5" xfId="0" applyFont="1" applyFill="1" applyBorder="1" applyAlignment="1">
      <alignment horizontal="center"/>
    </xf>
    <xf numFmtId="0" fontId="11" fillId="3" borderId="5" xfId="0" applyFont="1" applyFill="1" applyBorder="1"/>
    <xf numFmtId="0" fontId="9" fillId="0" borderId="0" xfId="0" applyFont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0" xfId="0" applyFont="1"/>
    <xf numFmtId="0" fontId="8" fillId="0" borderId="0" xfId="0" applyFont="1"/>
    <xf numFmtId="14" fontId="8" fillId="0" borderId="1" xfId="0" applyNumberFormat="1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8" fillId="0" borderId="1" xfId="0" applyFont="1" applyBorder="1"/>
    <xf numFmtId="0" fontId="17" fillId="0" borderId="0" xfId="0" applyFont="1" applyAlignment="1">
      <alignment wrapText="1"/>
    </xf>
    <xf numFmtId="14" fontId="8" fillId="0" borderId="0" xfId="0" applyNumberFormat="1" applyFont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14" fontId="8" fillId="3" borderId="1" xfId="0" applyNumberFormat="1" applyFont="1" applyFill="1" applyBorder="1"/>
    <xf numFmtId="0" fontId="18" fillId="4" borderId="0" xfId="0" applyFont="1" applyFill="1"/>
    <xf numFmtId="0" fontId="7" fillId="0" borderId="0" xfId="0" applyFont="1"/>
    <xf numFmtId="14" fontId="9" fillId="0" borderId="0" xfId="0" applyNumberFormat="1" applyFont="1"/>
    <xf numFmtId="0" fontId="18" fillId="0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19" fillId="4" borderId="0" xfId="0" applyFont="1" applyFill="1"/>
    <xf numFmtId="0" fontId="5" fillId="0" borderId="0" xfId="0" applyFont="1" applyAlignment="1">
      <alignment wrapText="1"/>
    </xf>
    <xf numFmtId="14" fontId="5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18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18" fillId="0" borderId="0" xfId="0" applyFont="1" applyBorder="1"/>
    <xf numFmtId="0" fontId="19" fillId="0" borderId="0" xfId="0" applyFont="1" applyBorder="1"/>
    <xf numFmtId="0" fontId="2" fillId="0" borderId="0" xfId="0" applyFont="1" applyAlignment="1">
      <alignment wrapText="1"/>
    </xf>
    <xf numFmtId="0" fontId="8" fillId="0" borderId="0" xfId="0" applyFont="1" applyFill="1"/>
    <xf numFmtId="0" fontId="20" fillId="0" borderId="6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6" fillId="3" borderId="6" xfId="0" applyFont="1" applyFill="1" applyBorder="1"/>
    <xf numFmtId="0" fontId="16" fillId="0" borderId="0" xfId="0" applyFont="1" applyAlignment="1"/>
    <xf numFmtId="0" fontId="11" fillId="0" borderId="0" xfId="0" applyFont="1" applyAlignment="1"/>
    <xf numFmtId="0" fontId="14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82"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85D7D-ADF1-4D5A-BD68-63346707D7A7}">
  <dimension ref="A1:K26"/>
  <sheetViews>
    <sheetView tabSelected="1" topLeftCell="A3" workbookViewId="0">
      <selection activeCell="D18" sqref="D18"/>
    </sheetView>
  </sheetViews>
  <sheetFormatPr defaultColWidth="9.23046875" defaultRowHeight="14.5" x14ac:dyDescent="0.35"/>
  <cols>
    <col min="1" max="1" width="9.23046875" style="34"/>
    <col min="2" max="2" width="14.84375" style="34" customWidth="1"/>
    <col min="3" max="3" width="9.23046875" style="34"/>
    <col min="4" max="4" width="11.3046875" style="34" customWidth="1"/>
    <col min="5" max="5" width="16.07421875" style="34" bestFit="1" customWidth="1"/>
    <col min="6" max="6" width="14.4609375" style="34" customWidth="1"/>
    <col min="7" max="7" width="30.3046875" style="34" customWidth="1"/>
    <col min="8" max="8" width="11.84375" style="34" bestFit="1" customWidth="1"/>
    <col min="9" max="9" width="9.23046875" style="34"/>
    <col min="10" max="10" width="15.07421875" style="34" customWidth="1"/>
    <col min="11" max="11" width="18.765625" style="34" bestFit="1" customWidth="1"/>
    <col min="12" max="16384" width="9.23046875" style="34"/>
  </cols>
  <sheetData>
    <row r="1" spans="1:11" x14ac:dyDescent="0.35">
      <c r="A1" s="80" t="s">
        <v>209</v>
      </c>
      <c r="B1" s="80"/>
      <c r="C1" s="80"/>
      <c r="D1" s="80"/>
      <c r="E1" s="80"/>
      <c r="F1" s="80"/>
      <c r="G1" s="80"/>
      <c r="H1" s="45"/>
      <c r="I1" s="45"/>
      <c r="J1" s="45"/>
      <c r="K1" s="45"/>
    </row>
    <row r="3" spans="1:11" ht="58" x14ac:dyDescent="0.35">
      <c r="A3" s="35" t="s">
        <v>1</v>
      </c>
      <c r="B3" s="36" t="s">
        <v>2</v>
      </c>
      <c r="C3" s="36" t="s">
        <v>3</v>
      </c>
      <c r="D3" s="37" t="s">
        <v>4</v>
      </c>
      <c r="E3" s="37" t="s">
        <v>5</v>
      </c>
      <c r="F3" s="36" t="s">
        <v>6</v>
      </c>
      <c r="G3" s="36" t="s">
        <v>7</v>
      </c>
      <c r="H3" s="36" t="s">
        <v>8</v>
      </c>
      <c r="I3" s="36" t="s">
        <v>9</v>
      </c>
      <c r="J3" s="36" t="s">
        <v>10</v>
      </c>
      <c r="K3" s="38" t="s">
        <v>202</v>
      </c>
    </row>
    <row r="4" spans="1:11" x14ac:dyDescent="0.35">
      <c r="A4" s="39">
        <v>1</v>
      </c>
      <c r="B4" s="40"/>
      <c r="C4" s="40"/>
      <c r="D4" s="40"/>
      <c r="E4" s="40"/>
      <c r="F4" s="40"/>
      <c r="G4" s="40"/>
      <c r="H4" s="40"/>
      <c r="I4" s="40"/>
      <c r="J4" s="40"/>
      <c r="K4" s="45"/>
    </row>
    <row r="5" spans="1:11" ht="15.5" x14ac:dyDescent="0.35">
      <c r="A5" s="45"/>
      <c r="B5" s="58" t="s">
        <v>210</v>
      </c>
      <c r="C5" s="45">
        <v>7</v>
      </c>
      <c r="D5" s="75">
        <v>0</v>
      </c>
      <c r="E5" s="64" t="s">
        <v>32</v>
      </c>
      <c r="F5" s="64" t="s">
        <v>113</v>
      </c>
      <c r="G5" s="65" t="s">
        <v>211</v>
      </c>
      <c r="H5" s="51">
        <v>45390</v>
      </c>
      <c r="I5" s="64" t="s">
        <v>16</v>
      </c>
      <c r="J5" s="45"/>
      <c r="K5" s="45"/>
    </row>
    <row r="6" spans="1:11" ht="15.5" x14ac:dyDescent="0.35">
      <c r="A6" s="45"/>
      <c r="B6" s="66" t="s">
        <v>212</v>
      </c>
      <c r="C6" s="45">
        <v>31</v>
      </c>
      <c r="D6" s="75">
        <v>-1396</v>
      </c>
      <c r="E6" s="67" t="s">
        <v>32</v>
      </c>
      <c r="F6" s="67" t="s">
        <v>18</v>
      </c>
      <c r="G6" s="68" t="s">
        <v>213</v>
      </c>
      <c r="H6" s="69">
        <v>45425</v>
      </c>
      <c r="I6" s="67" t="s">
        <v>16</v>
      </c>
      <c r="J6" s="45"/>
      <c r="K6" s="45"/>
    </row>
    <row r="7" spans="1:11" ht="15.5" x14ac:dyDescent="0.35">
      <c r="A7" s="45"/>
      <c r="B7" s="72" t="s">
        <v>214</v>
      </c>
      <c r="C7" s="45">
        <v>14</v>
      </c>
      <c r="D7" s="75">
        <v>0</v>
      </c>
      <c r="E7" s="70" t="s">
        <v>32</v>
      </c>
      <c r="F7" s="70" t="s">
        <v>26</v>
      </c>
      <c r="G7" s="50" t="s">
        <v>215</v>
      </c>
      <c r="H7" s="71">
        <v>45413</v>
      </c>
      <c r="I7" s="70" t="s">
        <v>16</v>
      </c>
      <c r="J7" s="45"/>
      <c r="K7" s="45"/>
    </row>
    <row r="8" spans="1:11" ht="15.5" x14ac:dyDescent="0.35">
      <c r="A8" s="45"/>
      <c r="B8" s="72" t="s">
        <v>216</v>
      </c>
      <c r="C8" s="45">
        <v>3</v>
      </c>
      <c r="D8" s="75">
        <v>-258.8</v>
      </c>
      <c r="E8" s="70" t="s">
        <v>43</v>
      </c>
      <c r="F8" s="70" t="s">
        <v>68</v>
      </c>
      <c r="G8" s="50" t="s">
        <v>217</v>
      </c>
      <c r="H8" s="71">
        <v>45413</v>
      </c>
      <c r="I8" s="70" t="s">
        <v>16</v>
      </c>
      <c r="J8" s="45"/>
      <c r="K8" s="45"/>
    </row>
    <row r="9" spans="1:11" ht="16" thickBot="1" x14ac:dyDescent="0.4">
      <c r="A9" s="45"/>
      <c r="B9" s="73" t="s">
        <v>218</v>
      </c>
      <c r="C9" s="45">
        <v>1</v>
      </c>
      <c r="D9" s="75">
        <v>-103.4</v>
      </c>
      <c r="E9" s="70" t="s">
        <v>32</v>
      </c>
      <c r="F9" s="70" t="s">
        <v>18</v>
      </c>
      <c r="G9" s="74" t="s">
        <v>219</v>
      </c>
      <c r="H9" s="51">
        <v>45433</v>
      </c>
      <c r="I9" s="70" t="s">
        <v>16</v>
      </c>
      <c r="J9" s="45"/>
      <c r="K9" s="45"/>
    </row>
    <row r="10" spans="1:11" x14ac:dyDescent="0.35">
      <c r="A10" s="40"/>
      <c r="B10" s="40" t="s">
        <v>28</v>
      </c>
      <c r="C10" s="40">
        <f>SUM(C5:C9)</f>
        <v>56</v>
      </c>
      <c r="D10" s="40">
        <f>SUM(D5:D9)</f>
        <v>-1758.2</v>
      </c>
      <c r="E10" s="40"/>
      <c r="F10" s="40"/>
      <c r="G10" s="40"/>
      <c r="H10" s="40"/>
      <c r="I10" s="40"/>
      <c r="J10" s="40"/>
      <c r="K10" s="41" t="s">
        <v>29</v>
      </c>
    </row>
    <row r="11" spans="1:11" x14ac:dyDescent="0.35">
      <c r="A11" s="39">
        <v>2</v>
      </c>
      <c r="B11" s="40"/>
      <c r="C11" s="52"/>
      <c r="D11" s="40"/>
      <c r="E11" s="40"/>
      <c r="F11" s="40"/>
      <c r="G11" s="79"/>
      <c r="H11" s="40"/>
      <c r="I11" s="40"/>
      <c r="J11" s="40"/>
      <c r="K11" s="42" t="s">
        <v>30</v>
      </c>
    </row>
    <row r="12" spans="1:11" ht="15.5" x14ac:dyDescent="0.35">
      <c r="A12" s="44"/>
      <c r="B12" s="76" t="s">
        <v>220</v>
      </c>
      <c r="C12" s="45">
        <v>51</v>
      </c>
      <c r="D12" s="45">
        <v>-2220</v>
      </c>
      <c r="E12" s="77" t="s">
        <v>32</v>
      </c>
      <c r="F12" s="77" t="s">
        <v>18</v>
      </c>
      <c r="G12" s="78" t="s">
        <v>221</v>
      </c>
      <c r="H12" s="51">
        <v>45505</v>
      </c>
      <c r="I12" s="77" t="s">
        <v>16</v>
      </c>
      <c r="J12" s="45"/>
      <c r="K12" s="42" t="s">
        <v>34</v>
      </c>
    </row>
    <row r="13" spans="1:11" ht="15.5" x14ac:dyDescent="0.35">
      <c r="A13" s="45"/>
      <c r="B13" s="66" t="s">
        <v>222</v>
      </c>
      <c r="C13" s="45">
        <v>1</v>
      </c>
      <c r="D13" s="45">
        <v>-185</v>
      </c>
      <c r="E13" s="77" t="s">
        <v>32</v>
      </c>
      <c r="F13" s="77" t="s">
        <v>224</v>
      </c>
      <c r="G13" s="77" t="s">
        <v>223</v>
      </c>
      <c r="H13" s="51">
        <v>45513</v>
      </c>
      <c r="I13" s="77" t="s">
        <v>16</v>
      </c>
      <c r="J13" s="45"/>
      <c r="K13" s="42" t="s">
        <v>37</v>
      </c>
    </row>
    <row r="14" spans="1:11" ht="15" thickBot="1" x14ac:dyDescent="0.4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3" t="s">
        <v>40</v>
      </c>
    </row>
    <row r="15" spans="1:11" x14ac:dyDescent="0.35">
      <c r="A15" s="2"/>
      <c r="B15" s="2" t="s">
        <v>41</v>
      </c>
      <c r="C15" s="2">
        <f>SUM(C10:C14)</f>
        <v>108</v>
      </c>
      <c r="D15" s="2">
        <f>SUM(D11:D14)</f>
        <v>-2405</v>
      </c>
      <c r="E15" s="2"/>
      <c r="F15" s="2"/>
      <c r="G15" s="2"/>
      <c r="H15" s="2"/>
      <c r="I15" s="2"/>
      <c r="J15" s="2"/>
      <c r="K15" s="45"/>
    </row>
    <row r="16" spans="1:11" x14ac:dyDescent="0.35">
      <c r="A16" s="53">
        <v>3</v>
      </c>
      <c r="B16" s="52"/>
      <c r="C16" s="52"/>
      <c r="D16" s="52"/>
      <c r="E16" s="52"/>
      <c r="F16" s="52"/>
      <c r="G16" s="52"/>
      <c r="H16" s="54"/>
      <c r="I16" s="52"/>
      <c r="J16" s="52"/>
      <c r="K16" s="45"/>
    </row>
    <row r="17" spans="1:11" x14ac:dyDescent="0.35">
      <c r="A17" s="45"/>
      <c r="B17" s="45"/>
      <c r="C17" s="45"/>
      <c r="D17" s="45"/>
      <c r="E17" s="45"/>
      <c r="F17" s="45"/>
      <c r="G17" s="45"/>
      <c r="H17" s="51"/>
      <c r="I17" s="45"/>
      <c r="J17" s="45"/>
      <c r="K17" s="45"/>
    </row>
    <row r="18" spans="1:11" x14ac:dyDescent="0.35">
      <c r="A18" s="45"/>
      <c r="B18" s="45"/>
      <c r="C18" s="45"/>
      <c r="D18" s="45"/>
      <c r="E18" s="45"/>
      <c r="F18" s="45"/>
      <c r="G18" s="45"/>
      <c r="H18" s="51"/>
      <c r="I18" s="45"/>
      <c r="J18" s="45"/>
      <c r="K18" s="45"/>
    </row>
    <row r="20" spans="1:11" x14ac:dyDescent="0.35">
      <c r="A20" s="2"/>
      <c r="B20" s="2" t="s">
        <v>49</v>
      </c>
      <c r="C20" s="2">
        <f>SUM(C16:C19)</f>
        <v>0</v>
      </c>
      <c r="D20" s="2">
        <f>SUM(D16:D19)</f>
        <v>0</v>
      </c>
      <c r="E20" s="2"/>
      <c r="F20" s="2"/>
      <c r="G20" s="2"/>
      <c r="H20" s="2"/>
      <c r="I20" s="2"/>
      <c r="J20" s="2"/>
    </row>
    <row r="21" spans="1:11" x14ac:dyDescent="0.35">
      <c r="A21" s="12">
        <v>4</v>
      </c>
      <c r="B21" s="2"/>
      <c r="C21" s="2"/>
      <c r="D21" s="2"/>
      <c r="E21" s="2"/>
      <c r="F21" s="2"/>
      <c r="G21" s="2"/>
      <c r="H21" s="2"/>
      <c r="I21" s="2"/>
      <c r="J21" s="2"/>
    </row>
    <row r="25" spans="1:11" x14ac:dyDescent="0.35">
      <c r="A25" s="2"/>
      <c r="B25" s="2" t="s">
        <v>50</v>
      </c>
      <c r="C25" s="2">
        <f>SUM(C22:C24)</f>
        <v>0</v>
      </c>
      <c r="D25" s="2">
        <f>SUM(D22:D24)</f>
        <v>0</v>
      </c>
      <c r="E25" s="2"/>
      <c r="F25" s="2"/>
      <c r="G25" s="2"/>
      <c r="H25" s="2"/>
      <c r="I25" s="2"/>
      <c r="J25" s="2"/>
    </row>
    <row r="26" spans="1:11" x14ac:dyDescent="0.35">
      <c r="A26" s="9"/>
      <c r="B26" s="24" t="s">
        <v>203</v>
      </c>
      <c r="C26" s="9">
        <f>C25+C20+C15+C10</f>
        <v>164</v>
      </c>
      <c r="D26" s="9">
        <f>D10+D15+D20+D25</f>
        <v>-4163.2</v>
      </c>
      <c r="E26" s="9"/>
      <c r="F26" s="9"/>
      <c r="G26" s="9"/>
      <c r="H26" s="9"/>
      <c r="I26" s="9"/>
      <c r="J26" s="9"/>
    </row>
  </sheetData>
  <mergeCells count="1">
    <mergeCell ref="A1:G1"/>
  </mergeCells>
  <conditionalFormatting sqref="G5:G6 G9">
    <cfRule type="cellIs" dxfId="81" priority="9" operator="equal">
      <formula>"Withdrawn"</formula>
    </cfRule>
    <cfRule type="cellIs" dxfId="80" priority="10" operator="equal">
      <formula>"NYD"</formula>
    </cfRule>
    <cfRule type="cellIs" dxfId="79" priority="11" operator="equal">
      <formula>"Refused"</formula>
    </cfRule>
    <cfRule type="cellIs" dxfId="78" priority="12" operator="equal">
      <formula>"Permitted"</formula>
    </cfRule>
  </conditionalFormatting>
  <conditionalFormatting sqref="G12">
    <cfRule type="cellIs" dxfId="77" priority="4" operator="equal">
      <formula>"Appeal"</formula>
    </cfRule>
    <cfRule type="cellIs" dxfId="76" priority="5" operator="equal">
      <formula>"NYD"</formula>
    </cfRule>
    <cfRule type="cellIs" dxfId="75" priority="6" operator="equal">
      <formula>"Withdrawn"</formula>
    </cfRule>
    <cfRule type="cellIs" dxfId="74" priority="7" operator="equal">
      <formula>"Permitted"</formula>
    </cfRule>
    <cfRule type="cellIs" dxfId="73" priority="8" operator="equal">
      <formula>"Refused"</formula>
    </cfRule>
  </conditionalFormatting>
  <conditionalFormatting sqref="G12">
    <cfRule type="cellIs" dxfId="72" priority="1" operator="equal">
      <formula>"Awaiting Decision"</formula>
    </cfRule>
    <cfRule type="cellIs" dxfId="71" priority="2" operator="equal">
      <formula>"Dismissed"</formula>
    </cfRule>
    <cfRule type="cellIs" dxfId="70" priority="3" operator="equal">
      <formula>"Allowed"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2023E-D5D4-4D20-8B5D-4FE069E2D4F0}">
  <dimension ref="A1:K26"/>
  <sheetViews>
    <sheetView workbookViewId="0">
      <selection activeCell="B7" sqref="B7"/>
    </sheetView>
  </sheetViews>
  <sheetFormatPr defaultColWidth="9.23046875" defaultRowHeight="14.5" x14ac:dyDescent="0.35"/>
  <cols>
    <col min="1" max="1" width="9.23046875" style="34"/>
    <col min="2" max="2" width="14.84375" style="34" customWidth="1"/>
    <col min="3" max="3" width="9.23046875" style="34"/>
    <col min="4" max="4" width="11.3046875" style="34" customWidth="1"/>
    <col min="5" max="5" width="16.07421875" style="34" bestFit="1" customWidth="1"/>
    <col min="6" max="6" width="12.23046875" style="34" bestFit="1" customWidth="1"/>
    <col min="7" max="7" width="25.3046875" style="34" bestFit="1" customWidth="1"/>
    <col min="8" max="8" width="11.84375" style="34" bestFit="1" customWidth="1"/>
    <col min="9" max="9" width="9.23046875" style="34"/>
    <col min="10" max="10" width="24.23046875" style="34" bestFit="1" customWidth="1"/>
    <col min="11" max="11" width="18.765625" style="34" bestFit="1" customWidth="1"/>
    <col min="12" max="16384" width="9.23046875" style="34"/>
  </cols>
  <sheetData>
    <row r="1" spans="1:11" x14ac:dyDescent="0.35">
      <c r="A1" s="80" t="s">
        <v>0</v>
      </c>
      <c r="B1" s="80"/>
      <c r="C1" s="80"/>
      <c r="D1" s="80"/>
      <c r="E1" s="80"/>
      <c r="F1" s="80"/>
      <c r="G1" s="80"/>
      <c r="H1" s="45"/>
      <c r="I1" s="45"/>
      <c r="J1" s="45"/>
      <c r="K1" s="45"/>
    </row>
    <row r="3" spans="1:11" ht="58" x14ac:dyDescent="0.35">
      <c r="A3" s="35" t="s">
        <v>1</v>
      </c>
      <c r="B3" s="36" t="s">
        <v>2</v>
      </c>
      <c r="C3" s="36" t="s">
        <v>3</v>
      </c>
      <c r="D3" s="37" t="s">
        <v>4</v>
      </c>
      <c r="E3" s="37" t="s">
        <v>5</v>
      </c>
      <c r="F3" s="36" t="s">
        <v>6</v>
      </c>
      <c r="G3" s="36" t="s">
        <v>7</v>
      </c>
      <c r="H3" s="36" t="s">
        <v>8</v>
      </c>
      <c r="I3" s="36" t="s">
        <v>9</v>
      </c>
      <c r="J3" s="36" t="s">
        <v>10</v>
      </c>
      <c r="K3" s="38" t="s">
        <v>11</v>
      </c>
    </row>
    <row r="4" spans="1:11" x14ac:dyDescent="0.35">
      <c r="A4" s="39">
        <v>1</v>
      </c>
      <c r="B4" s="40"/>
      <c r="C4" s="40"/>
      <c r="D4" s="40"/>
      <c r="E4" s="40"/>
      <c r="F4" s="40"/>
      <c r="G4" s="40"/>
      <c r="H4" s="40"/>
      <c r="I4" s="40"/>
      <c r="J4" s="40"/>
      <c r="K4" s="45"/>
    </row>
    <row r="5" spans="1:11" x14ac:dyDescent="0.35">
      <c r="A5" s="45"/>
      <c r="B5" s="45" t="s">
        <v>12</v>
      </c>
      <c r="C5" s="45">
        <v>2</v>
      </c>
      <c r="D5" s="45">
        <v>83.4</v>
      </c>
      <c r="E5" s="45" t="s">
        <v>13</v>
      </c>
      <c r="F5" s="45" t="s">
        <v>14</v>
      </c>
      <c r="G5" s="45" t="s">
        <v>15</v>
      </c>
      <c r="H5" s="51">
        <v>45049</v>
      </c>
      <c r="I5" s="45" t="s">
        <v>16</v>
      </c>
      <c r="J5" s="45"/>
      <c r="K5" s="45"/>
    </row>
    <row r="6" spans="1:11" x14ac:dyDescent="0.35">
      <c r="A6" s="45"/>
      <c r="B6" s="45" t="s">
        <v>17</v>
      </c>
      <c r="C6" s="45">
        <v>1</v>
      </c>
      <c r="D6" s="47">
        <v>130</v>
      </c>
      <c r="E6" s="45" t="s">
        <v>13</v>
      </c>
      <c r="F6" s="45" t="s">
        <v>18</v>
      </c>
      <c r="G6" s="45" t="s">
        <v>19</v>
      </c>
      <c r="H6" s="51">
        <v>45058</v>
      </c>
      <c r="I6" s="45" t="s">
        <v>16</v>
      </c>
      <c r="J6" s="47"/>
      <c r="K6" s="45"/>
    </row>
    <row r="7" spans="1:11" x14ac:dyDescent="0.35">
      <c r="A7" s="45"/>
      <c r="B7" s="45" t="s">
        <v>20</v>
      </c>
      <c r="C7" s="45">
        <v>28</v>
      </c>
      <c r="D7" s="45">
        <v>0</v>
      </c>
      <c r="E7" s="45" t="s">
        <v>21</v>
      </c>
      <c r="F7" s="45" t="s">
        <v>22</v>
      </c>
      <c r="G7" s="45" t="s">
        <v>23</v>
      </c>
      <c r="H7" s="51">
        <v>45071</v>
      </c>
      <c r="I7" s="45" t="s">
        <v>16</v>
      </c>
      <c r="J7" s="45" t="s">
        <v>24</v>
      </c>
      <c r="K7" s="45"/>
    </row>
    <row r="8" spans="1:11" x14ac:dyDescent="0.35">
      <c r="A8" s="45"/>
      <c r="B8" s="45" t="s">
        <v>25</v>
      </c>
      <c r="C8" s="45">
        <v>2</v>
      </c>
      <c r="D8" s="47">
        <v>117</v>
      </c>
      <c r="E8" s="45" t="s">
        <v>13</v>
      </c>
      <c r="F8" s="45" t="s">
        <v>26</v>
      </c>
      <c r="G8" s="45" t="s">
        <v>27</v>
      </c>
      <c r="H8" s="51">
        <v>45072</v>
      </c>
      <c r="I8" s="45" t="s">
        <v>16</v>
      </c>
      <c r="J8" s="47"/>
      <c r="K8" s="45"/>
    </row>
    <row r="9" spans="1:11" ht="15" thickBot="1" x14ac:dyDescent="0.4">
      <c r="A9" s="45"/>
      <c r="B9" s="45"/>
      <c r="C9" s="45"/>
      <c r="D9" s="45"/>
      <c r="E9" s="45"/>
      <c r="F9" s="45"/>
      <c r="G9" s="45"/>
      <c r="H9" s="51"/>
      <c r="I9" s="45"/>
      <c r="J9" s="45"/>
      <c r="K9" s="45"/>
    </row>
    <row r="10" spans="1:11" x14ac:dyDescent="0.35">
      <c r="A10" s="40"/>
      <c r="B10" s="40" t="s">
        <v>28</v>
      </c>
      <c r="C10" s="40">
        <f>SUM(C5:C9)</f>
        <v>33</v>
      </c>
      <c r="D10" s="40">
        <f>SUM(D5:D9)</f>
        <v>330.4</v>
      </c>
      <c r="E10" s="40"/>
      <c r="F10" s="40"/>
      <c r="G10" s="40"/>
      <c r="H10" s="40"/>
      <c r="I10" s="40"/>
      <c r="J10" s="40"/>
      <c r="K10" s="41" t="s">
        <v>29</v>
      </c>
    </row>
    <row r="11" spans="1:11" x14ac:dyDescent="0.35">
      <c r="A11" s="39">
        <v>2</v>
      </c>
      <c r="B11" s="40"/>
      <c r="C11" s="52"/>
      <c r="D11" s="40"/>
      <c r="E11" s="40"/>
      <c r="F11" s="40"/>
      <c r="G11" s="40"/>
      <c r="H11" s="40"/>
      <c r="I11" s="40"/>
      <c r="J11" s="40"/>
      <c r="K11" s="42" t="s">
        <v>30</v>
      </c>
    </row>
    <row r="12" spans="1:11" x14ac:dyDescent="0.35">
      <c r="A12" s="44"/>
      <c r="B12" s="45" t="s">
        <v>31</v>
      </c>
      <c r="C12" s="45">
        <v>1</v>
      </c>
      <c r="D12" s="45">
        <v>0</v>
      </c>
      <c r="E12" s="45" t="s">
        <v>32</v>
      </c>
      <c r="F12" s="45" t="s">
        <v>26</v>
      </c>
      <c r="G12" s="45" t="s">
        <v>33</v>
      </c>
      <c r="H12" s="51">
        <v>45126</v>
      </c>
      <c r="I12" s="45" t="s">
        <v>16</v>
      </c>
      <c r="J12" s="45"/>
      <c r="K12" s="42" t="s">
        <v>34</v>
      </c>
    </row>
    <row r="13" spans="1:11" x14ac:dyDescent="0.35">
      <c r="A13" s="45"/>
      <c r="B13" s="45" t="s">
        <v>35</v>
      </c>
      <c r="C13" s="45">
        <v>3</v>
      </c>
      <c r="D13" s="45">
        <v>190</v>
      </c>
      <c r="E13" s="45" t="s">
        <v>13</v>
      </c>
      <c r="F13" s="45" t="s">
        <v>26</v>
      </c>
      <c r="G13" s="45" t="s">
        <v>36</v>
      </c>
      <c r="H13" s="51">
        <v>45138</v>
      </c>
      <c r="I13" s="45" t="s">
        <v>16</v>
      </c>
      <c r="J13" s="45"/>
      <c r="K13" s="42" t="s">
        <v>37</v>
      </c>
    </row>
    <row r="14" spans="1:11" x14ac:dyDescent="0.35">
      <c r="A14" s="45"/>
      <c r="B14" s="45" t="s">
        <v>38</v>
      </c>
      <c r="C14" s="45">
        <v>8</v>
      </c>
      <c r="D14" s="48">
        <v>554</v>
      </c>
      <c r="E14" s="45" t="s">
        <v>32</v>
      </c>
      <c r="F14" s="45" t="s">
        <v>26</v>
      </c>
      <c r="G14" s="47" t="s">
        <v>39</v>
      </c>
      <c r="H14" s="46">
        <v>45145</v>
      </c>
      <c r="I14" s="45" t="s">
        <v>16</v>
      </c>
      <c r="J14" s="47"/>
      <c r="K14" s="43" t="s">
        <v>40</v>
      </c>
    </row>
    <row r="15" spans="1:11" x14ac:dyDescent="0.35">
      <c r="A15" s="2"/>
      <c r="B15" s="2" t="s">
        <v>41</v>
      </c>
      <c r="C15" s="2">
        <f>SUM(C12:C14)</f>
        <v>12</v>
      </c>
      <c r="D15" s="2">
        <f>SUM(D12:D14)</f>
        <v>744</v>
      </c>
      <c r="E15" s="2"/>
      <c r="F15" s="2"/>
      <c r="G15" s="2"/>
      <c r="H15" s="2"/>
      <c r="I15" s="2"/>
      <c r="J15" s="2"/>
      <c r="K15" s="45"/>
    </row>
    <row r="16" spans="1:11" x14ac:dyDescent="0.35">
      <c r="A16" s="53">
        <v>3</v>
      </c>
      <c r="B16" s="52"/>
      <c r="C16" s="52"/>
      <c r="D16" s="52"/>
      <c r="E16" s="52"/>
      <c r="F16" s="52"/>
      <c r="G16" s="52"/>
      <c r="H16" s="54"/>
      <c r="I16" s="52"/>
      <c r="J16" s="52"/>
      <c r="K16" s="45"/>
    </row>
    <row r="17" spans="1:10" ht="29" x14ac:dyDescent="0.35">
      <c r="A17" s="45"/>
      <c r="B17" s="49" t="s">
        <v>42</v>
      </c>
      <c r="C17" s="45">
        <v>1</v>
      </c>
      <c r="D17" s="45">
        <v>393</v>
      </c>
      <c r="E17" s="45" t="s">
        <v>43</v>
      </c>
      <c r="F17" s="47" t="s">
        <v>44</v>
      </c>
      <c r="G17" s="50" t="s">
        <v>45</v>
      </c>
      <c r="H17" s="51">
        <v>45243</v>
      </c>
      <c r="I17" s="45" t="s">
        <v>16</v>
      </c>
      <c r="J17" s="47"/>
    </row>
    <row r="18" spans="1:10" x14ac:dyDescent="0.35">
      <c r="A18" s="45"/>
      <c r="B18" s="45" t="s">
        <v>46</v>
      </c>
      <c r="C18" s="45">
        <v>2</v>
      </c>
      <c r="D18" s="45">
        <v>130</v>
      </c>
      <c r="E18" s="45" t="s">
        <v>13</v>
      </c>
      <c r="F18" s="45" t="s">
        <v>18</v>
      </c>
      <c r="G18" s="45" t="s">
        <v>47</v>
      </c>
      <c r="H18" s="51">
        <v>45261</v>
      </c>
      <c r="I18" s="45" t="s">
        <v>16</v>
      </c>
      <c r="J18" s="45"/>
    </row>
    <row r="19" spans="1:10" x14ac:dyDescent="0.35">
      <c r="A19" s="45"/>
      <c r="B19" s="45" t="s">
        <v>48</v>
      </c>
      <c r="C19" s="45">
        <v>1</v>
      </c>
      <c r="D19" s="45">
        <v>130</v>
      </c>
      <c r="E19" s="45" t="s">
        <v>13</v>
      </c>
      <c r="F19" s="45" t="s">
        <v>18</v>
      </c>
      <c r="G19" s="45" t="s">
        <v>19</v>
      </c>
      <c r="H19" s="51">
        <v>45266</v>
      </c>
      <c r="I19" s="45" t="s">
        <v>16</v>
      </c>
      <c r="J19" s="45"/>
    </row>
    <row r="20" spans="1:10" x14ac:dyDescent="0.35">
      <c r="A20" s="2"/>
      <c r="B20" s="2" t="s">
        <v>49</v>
      </c>
      <c r="C20" s="2">
        <f>SUM(C16:C19)</f>
        <v>4</v>
      </c>
      <c r="D20" s="2">
        <f>SUM(D17:D19)</f>
        <v>653</v>
      </c>
      <c r="E20" s="2"/>
      <c r="F20" s="2"/>
      <c r="G20" s="2"/>
      <c r="H20" s="2"/>
      <c r="I20" s="2"/>
      <c r="J20" s="2"/>
    </row>
    <row r="21" spans="1:10" x14ac:dyDescent="0.35">
      <c r="A21" s="12">
        <v>4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31" customHeight="1" x14ac:dyDescent="0.35">
      <c r="B22" s="55" t="s">
        <v>204</v>
      </c>
      <c r="C22" s="34">
        <v>1</v>
      </c>
      <c r="D22" s="34">
        <v>0</v>
      </c>
      <c r="E22" s="56" t="s">
        <v>32</v>
      </c>
      <c r="F22" s="56" t="s">
        <v>26</v>
      </c>
      <c r="G22" s="50" t="s">
        <v>205</v>
      </c>
      <c r="H22" s="57">
        <v>45300</v>
      </c>
      <c r="I22" s="56" t="s">
        <v>16</v>
      </c>
      <c r="J22" s="56"/>
    </row>
    <row r="23" spans="1:10" ht="15.5" x14ac:dyDescent="0.35">
      <c r="B23" s="58" t="s">
        <v>206</v>
      </c>
      <c r="C23" s="34">
        <v>7</v>
      </c>
      <c r="D23" s="34">
        <v>830</v>
      </c>
      <c r="E23" s="59" t="s">
        <v>32</v>
      </c>
      <c r="F23" s="59" t="s">
        <v>68</v>
      </c>
      <c r="G23" s="60" t="s">
        <v>127</v>
      </c>
      <c r="H23" s="57">
        <v>45309</v>
      </c>
      <c r="I23" s="59" t="s">
        <v>16</v>
      </c>
    </row>
    <row r="24" spans="1:10" ht="29" x14ac:dyDescent="0.35">
      <c r="B24" s="61" t="s">
        <v>207</v>
      </c>
      <c r="C24" s="34">
        <v>2</v>
      </c>
      <c r="D24" s="34">
        <v>152</v>
      </c>
      <c r="E24" s="34" t="s">
        <v>32</v>
      </c>
      <c r="F24" s="34" t="s">
        <v>18</v>
      </c>
      <c r="G24" s="62" t="s">
        <v>208</v>
      </c>
      <c r="H24" s="63">
        <v>45351</v>
      </c>
      <c r="I24" s="34" t="s">
        <v>16</v>
      </c>
    </row>
    <row r="25" spans="1:10" x14ac:dyDescent="0.35">
      <c r="A25" s="2"/>
      <c r="B25" s="2" t="s">
        <v>50</v>
      </c>
      <c r="C25" s="2">
        <f>SUM(C22:C24)</f>
        <v>10</v>
      </c>
      <c r="D25" s="2">
        <f>SUM(D22:D24)</f>
        <v>982</v>
      </c>
      <c r="E25" s="2"/>
      <c r="F25" s="2"/>
      <c r="G25" s="2"/>
      <c r="H25" s="2"/>
      <c r="I25" s="2"/>
      <c r="J25" s="2"/>
    </row>
    <row r="26" spans="1:10" x14ac:dyDescent="0.35">
      <c r="A26" s="9"/>
      <c r="B26" s="24" t="s">
        <v>51</v>
      </c>
      <c r="C26" s="9">
        <f>C25+C20+C15+C10</f>
        <v>59</v>
      </c>
      <c r="D26" s="9">
        <f>D10+D15+D20+D25</f>
        <v>2709.4</v>
      </c>
      <c r="E26" s="9"/>
      <c r="F26" s="9"/>
      <c r="G26" s="9"/>
      <c r="H26" s="9"/>
      <c r="I26" s="9"/>
      <c r="J26" s="9"/>
    </row>
  </sheetData>
  <mergeCells count="1">
    <mergeCell ref="A1:G1"/>
  </mergeCells>
  <conditionalFormatting sqref="B9">
    <cfRule type="cellIs" dxfId="69" priority="76" operator="equal">
      <formula>"Appeal"</formula>
    </cfRule>
    <cfRule type="cellIs" dxfId="68" priority="77" operator="equal">
      <formula>"NYD"</formula>
    </cfRule>
    <cfRule type="cellIs" dxfId="67" priority="78" operator="equal">
      <formula>"Withdrawn"</formula>
    </cfRule>
    <cfRule type="cellIs" dxfId="66" priority="79" operator="equal">
      <formula>"Permitted"</formula>
    </cfRule>
    <cfRule type="cellIs" dxfId="65" priority="80" operator="equal">
      <formula>"Refused"</formula>
    </cfRule>
  </conditionalFormatting>
  <conditionalFormatting sqref="B9">
    <cfRule type="cellIs" dxfId="64" priority="73" operator="equal">
      <formula>"Awaiting Decision"</formula>
    </cfRule>
    <cfRule type="cellIs" dxfId="63" priority="74" operator="equal">
      <formula>"Dismissed"</formula>
    </cfRule>
    <cfRule type="cellIs" dxfId="62" priority="75" operator="equal">
      <formula>"Allowed"</formula>
    </cfRule>
  </conditionalFormatting>
  <conditionalFormatting sqref="B12">
    <cfRule type="cellIs" dxfId="61" priority="68" operator="equal">
      <formula>"Appeal"</formula>
    </cfRule>
    <cfRule type="cellIs" dxfId="60" priority="69" operator="equal">
      <formula>"NYD"</formula>
    </cfRule>
    <cfRule type="cellIs" dxfId="59" priority="70" operator="equal">
      <formula>"Withdrawn"</formula>
    </cfRule>
    <cfRule type="cellIs" dxfId="58" priority="71" operator="equal">
      <formula>"Permitted"</formula>
    </cfRule>
    <cfRule type="cellIs" dxfId="57" priority="72" operator="equal">
      <formula>"Refused"</formula>
    </cfRule>
  </conditionalFormatting>
  <conditionalFormatting sqref="B12">
    <cfRule type="cellIs" dxfId="56" priority="65" operator="equal">
      <formula>"Awaiting Decision"</formula>
    </cfRule>
    <cfRule type="cellIs" dxfId="55" priority="66" operator="equal">
      <formula>"Dismissed"</formula>
    </cfRule>
    <cfRule type="cellIs" dxfId="54" priority="67" operator="equal">
      <formula>"Allowed"</formula>
    </cfRule>
  </conditionalFormatting>
  <conditionalFormatting sqref="G14">
    <cfRule type="cellIs" dxfId="53" priority="59" operator="equal">
      <formula>"Appeal"</formula>
    </cfRule>
    <cfRule type="cellIs" dxfId="52" priority="60" operator="equal">
      <formula>"NYD"</formula>
    </cfRule>
    <cfRule type="cellIs" dxfId="51" priority="61" operator="equal">
      <formula>"Withdrawn"</formula>
    </cfRule>
    <cfRule type="cellIs" dxfId="50" priority="62" operator="equal">
      <formula>"Permitted"</formula>
    </cfRule>
    <cfRule type="cellIs" dxfId="49" priority="63" operator="equal">
      <formula>"Refused"</formula>
    </cfRule>
  </conditionalFormatting>
  <conditionalFormatting sqref="G14">
    <cfRule type="cellIs" dxfId="48" priority="56" operator="equal">
      <formula>"Awaiting Decision"</formula>
    </cfRule>
    <cfRule type="cellIs" dxfId="47" priority="57" operator="equal">
      <formula>"Dismissed"</formula>
    </cfRule>
    <cfRule type="cellIs" dxfId="46" priority="58" operator="equal">
      <formula>"Allowed"</formula>
    </cfRule>
  </conditionalFormatting>
  <conditionalFormatting sqref="G14">
    <cfRule type="cellIs" dxfId="45" priority="55" operator="equal">
      <formula>"Withdrawn"</formula>
    </cfRule>
  </conditionalFormatting>
  <conditionalFormatting sqref="B22">
    <cfRule type="cellIs" dxfId="44" priority="50" operator="equal">
      <formula>"Appeal"</formula>
    </cfRule>
    <cfRule type="cellIs" dxfId="43" priority="51" operator="equal">
      <formula>"NYD"</formula>
    </cfRule>
    <cfRule type="cellIs" dxfId="42" priority="52" operator="equal">
      <formula>"Withdrawn"</formula>
    </cfRule>
    <cfRule type="cellIs" dxfId="41" priority="53" operator="equal">
      <formula>"Permitted"</formula>
    </cfRule>
    <cfRule type="cellIs" dxfId="40" priority="54" operator="equal">
      <formula>"Refused"</formula>
    </cfRule>
  </conditionalFormatting>
  <conditionalFormatting sqref="B22">
    <cfRule type="cellIs" dxfId="39" priority="47" operator="equal">
      <formula>"Awaiting Decision"</formula>
    </cfRule>
    <cfRule type="cellIs" dxfId="38" priority="48" operator="equal">
      <formula>"Dismissed"</formula>
    </cfRule>
    <cfRule type="cellIs" dxfId="37" priority="49" operator="equal">
      <formula>"Allowed"</formula>
    </cfRule>
  </conditionalFormatting>
  <conditionalFormatting sqref="B22">
    <cfRule type="cellIs" dxfId="36" priority="46" operator="equal">
      <formula>"Withdrawn"</formula>
    </cfRule>
  </conditionalFormatting>
  <conditionalFormatting sqref="B23">
    <cfRule type="cellIs" dxfId="35" priority="32" operator="equal">
      <formula>"Appeal"</formula>
    </cfRule>
    <cfRule type="cellIs" dxfId="34" priority="33" operator="equal">
      <formula>"NYD"</formula>
    </cfRule>
    <cfRule type="cellIs" dxfId="33" priority="34" operator="equal">
      <formula>"Withdrawn"</formula>
    </cfRule>
    <cfRule type="cellIs" dxfId="32" priority="35" operator="equal">
      <formula>"Permitted"</formula>
    </cfRule>
    <cfRule type="cellIs" dxfId="31" priority="36" operator="equal">
      <formula>"Refused"</formula>
    </cfRule>
  </conditionalFormatting>
  <conditionalFormatting sqref="B23">
    <cfRule type="cellIs" dxfId="30" priority="29" operator="equal">
      <formula>"Awaiting Decision"</formula>
    </cfRule>
    <cfRule type="cellIs" dxfId="29" priority="30" operator="equal">
      <formula>"Dismissed"</formula>
    </cfRule>
    <cfRule type="cellIs" dxfId="28" priority="31" operator="equal">
      <formula>"Allowed"</formula>
    </cfRule>
  </conditionalFormatting>
  <conditionalFormatting sqref="B23">
    <cfRule type="cellIs" dxfId="27" priority="28" operator="equal">
      <formula>"Withdrawn"</formula>
    </cfRule>
  </conditionalFormatting>
  <conditionalFormatting sqref="G23">
    <cfRule type="cellIs" dxfId="26" priority="23" operator="equal">
      <formula>"Appeal"</formula>
    </cfRule>
    <cfRule type="cellIs" dxfId="25" priority="24" operator="equal">
      <formula>"NYD"</formula>
    </cfRule>
    <cfRule type="cellIs" dxfId="24" priority="25" operator="equal">
      <formula>"Withdrawn"</formula>
    </cfRule>
    <cfRule type="cellIs" dxfId="23" priority="26" operator="equal">
      <formula>"Permitted"</formula>
    </cfRule>
    <cfRule type="cellIs" dxfId="22" priority="27" operator="equal">
      <formula>"Refused"</formula>
    </cfRule>
  </conditionalFormatting>
  <conditionalFormatting sqref="G23">
    <cfRule type="cellIs" dxfId="21" priority="20" operator="equal">
      <formula>"Awaiting Decision"</formula>
    </cfRule>
    <cfRule type="cellIs" dxfId="20" priority="21" operator="equal">
      <formula>"Dismissed"</formula>
    </cfRule>
    <cfRule type="cellIs" dxfId="19" priority="22" operator="equal">
      <formula>"Allowed"</formula>
    </cfRule>
  </conditionalFormatting>
  <conditionalFormatting sqref="G23">
    <cfRule type="cellIs" dxfId="18" priority="19" operator="equal">
      <formula>"Withdrawn"</formula>
    </cfRule>
  </conditionalFormatting>
  <conditionalFormatting sqref="G24">
    <cfRule type="cellIs" dxfId="17" priority="14" operator="equal">
      <formula>"Appeal"</formula>
    </cfRule>
    <cfRule type="cellIs" dxfId="16" priority="15" operator="equal">
      <formula>"NYD"</formula>
    </cfRule>
    <cfRule type="cellIs" dxfId="15" priority="16" operator="equal">
      <formula>"Withdrawn"</formula>
    </cfRule>
    <cfRule type="cellIs" dxfId="14" priority="17" operator="equal">
      <formula>"Permitted"</formula>
    </cfRule>
    <cfRule type="cellIs" dxfId="13" priority="18" operator="equal">
      <formula>"Refused"</formula>
    </cfRule>
  </conditionalFormatting>
  <conditionalFormatting sqref="G24">
    <cfRule type="cellIs" dxfId="12" priority="11" operator="equal">
      <formula>"Awaiting Decision"</formula>
    </cfRule>
    <cfRule type="cellIs" dxfId="11" priority="12" operator="equal">
      <formula>"Dismissed"</formula>
    </cfRule>
    <cfRule type="cellIs" dxfId="10" priority="13" operator="equal">
      <formula>"Allowed"</formula>
    </cfRule>
  </conditionalFormatting>
  <conditionalFormatting sqref="G24">
    <cfRule type="cellIs" dxfId="9" priority="10" operator="equal">
      <formula>"Withdrawn"</formula>
    </cfRule>
  </conditionalFormatting>
  <conditionalFormatting sqref="H24">
    <cfRule type="cellIs" dxfId="8" priority="5" operator="equal">
      <formula>"Appeal"</formula>
    </cfRule>
    <cfRule type="cellIs" dxfId="7" priority="6" operator="equal">
      <formula>"NYD"</formula>
    </cfRule>
    <cfRule type="cellIs" dxfId="6" priority="7" operator="equal">
      <formula>"Withdrawn"</formula>
    </cfRule>
    <cfRule type="cellIs" dxfId="5" priority="8" operator="equal">
      <formula>"Permitted"</formula>
    </cfRule>
    <cfRule type="cellIs" dxfId="4" priority="9" operator="equal">
      <formula>"Refused"</formula>
    </cfRule>
  </conditionalFormatting>
  <conditionalFormatting sqref="H24">
    <cfRule type="cellIs" dxfId="3" priority="2" operator="equal">
      <formula>"Awaiting Decision"</formula>
    </cfRule>
    <cfRule type="cellIs" dxfId="2" priority="3" operator="equal">
      <formula>"Dismissed"</formula>
    </cfRule>
    <cfRule type="cellIs" dxfId="1" priority="4" operator="equal">
      <formula>"Allowed"</formula>
    </cfRule>
  </conditionalFormatting>
  <conditionalFormatting sqref="H24">
    <cfRule type="cellIs" dxfId="0" priority="1" operator="equal">
      <formula>"Withdrawn"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48E56-545F-4E8F-B749-A87AB3319ECC}">
  <dimension ref="A1:K21"/>
  <sheetViews>
    <sheetView zoomScale="90" zoomScaleNormal="90" workbookViewId="0">
      <selection activeCell="B19" sqref="B19:J19"/>
    </sheetView>
  </sheetViews>
  <sheetFormatPr defaultColWidth="9.23046875" defaultRowHeight="14.5" x14ac:dyDescent="0.35"/>
  <cols>
    <col min="1" max="1" width="9.23046875" style="34"/>
    <col min="2" max="2" width="14.84375" style="34" customWidth="1"/>
    <col min="3" max="3" width="9.23046875" style="34"/>
    <col min="4" max="4" width="11.3046875" style="34" customWidth="1"/>
    <col min="5" max="5" width="16.07421875" style="34" bestFit="1" customWidth="1"/>
    <col min="6" max="6" width="12.4609375" style="34" bestFit="1" customWidth="1"/>
    <col min="7" max="7" width="25.3046875" style="34" bestFit="1" customWidth="1"/>
    <col min="8" max="8" width="11.84375" style="34" bestFit="1" customWidth="1"/>
    <col min="9" max="9" width="9.23046875" style="34"/>
    <col min="10" max="10" width="29.3046875" style="34" bestFit="1" customWidth="1"/>
    <col min="11" max="11" width="18.765625" style="34" bestFit="1" customWidth="1"/>
    <col min="12" max="16384" width="9.23046875" style="34"/>
  </cols>
  <sheetData>
    <row r="1" spans="1:11" x14ac:dyDescent="0.35">
      <c r="A1" s="80" t="s">
        <v>52</v>
      </c>
      <c r="B1" s="80"/>
      <c r="C1" s="80"/>
      <c r="D1" s="80"/>
      <c r="E1" s="80"/>
      <c r="F1" s="80"/>
      <c r="G1" s="80"/>
      <c r="H1" s="45"/>
      <c r="I1" s="45"/>
      <c r="J1" s="45"/>
      <c r="K1" s="45"/>
    </row>
    <row r="3" spans="1:11" ht="58" x14ac:dyDescent="0.35">
      <c r="A3" s="35" t="s">
        <v>1</v>
      </c>
      <c r="B3" s="36" t="s">
        <v>2</v>
      </c>
      <c r="C3" s="36" t="s">
        <v>3</v>
      </c>
      <c r="D3" s="37" t="s">
        <v>4</v>
      </c>
      <c r="E3" s="37" t="s">
        <v>5</v>
      </c>
      <c r="F3" s="36" t="s">
        <v>6</v>
      </c>
      <c r="G3" s="36" t="s">
        <v>7</v>
      </c>
      <c r="H3" s="36" t="s">
        <v>8</v>
      </c>
      <c r="I3" s="36" t="s">
        <v>9</v>
      </c>
      <c r="J3" s="36" t="s">
        <v>10</v>
      </c>
      <c r="K3" s="38" t="s">
        <v>53</v>
      </c>
    </row>
    <row r="4" spans="1:11" x14ac:dyDescent="0.35">
      <c r="A4" s="39">
        <v>1</v>
      </c>
      <c r="B4" s="40"/>
      <c r="C4" s="40"/>
      <c r="D4" s="40"/>
      <c r="E4" s="40"/>
      <c r="F4" s="40"/>
      <c r="G4" s="40"/>
      <c r="H4" s="40"/>
      <c r="I4" s="40"/>
      <c r="J4" s="40"/>
      <c r="K4" s="45"/>
    </row>
    <row r="5" spans="1:11" x14ac:dyDescent="0.35">
      <c r="A5" s="45"/>
      <c r="B5" s="45" t="s">
        <v>54</v>
      </c>
      <c r="C5" s="45">
        <v>1</v>
      </c>
      <c r="D5" s="45">
        <v>0</v>
      </c>
      <c r="E5" s="45" t="s">
        <v>55</v>
      </c>
      <c r="F5" s="45" t="s">
        <v>56</v>
      </c>
      <c r="G5" s="45" t="s">
        <v>57</v>
      </c>
      <c r="H5" s="51">
        <v>44713</v>
      </c>
      <c r="I5" s="45" t="s">
        <v>16</v>
      </c>
      <c r="J5" s="45"/>
      <c r="K5" s="45"/>
    </row>
    <row r="6" spans="1:11" ht="15" thickBot="1" x14ac:dyDescent="0.4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x14ac:dyDescent="0.35">
      <c r="A7" s="40"/>
      <c r="B7" s="40" t="s">
        <v>28</v>
      </c>
      <c r="C7" s="40">
        <v>1</v>
      </c>
      <c r="D7" s="40">
        <v>0</v>
      </c>
      <c r="E7" s="40"/>
      <c r="F7" s="40"/>
      <c r="G7" s="40"/>
      <c r="H7" s="40"/>
      <c r="I7" s="40"/>
      <c r="J7" s="40"/>
      <c r="K7" s="41" t="s">
        <v>29</v>
      </c>
    </row>
    <row r="8" spans="1:11" x14ac:dyDescent="0.35">
      <c r="A8" s="40">
        <v>2</v>
      </c>
      <c r="B8" s="40"/>
      <c r="C8" s="40"/>
      <c r="D8" s="40"/>
      <c r="E8" s="40"/>
      <c r="F8" s="40"/>
      <c r="G8" s="40"/>
      <c r="H8" s="40"/>
      <c r="I8" s="40"/>
      <c r="J8" s="40"/>
      <c r="K8" s="42" t="s">
        <v>30</v>
      </c>
    </row>
    <row r="9" spans="1:11" x14ac:dyDescent="0.35">
      <c r="A9" s="44"/>
      <c r="B9" s="45" t="s">
        <v>58</v>
      </c>
      <c r="C9" s="45">
        <v>1</v>
      </c>
      <c r="D9" s="45">
        <v>0</v>
      </c>
      <c r="E9" s="45" t="s">
        <v>59</v>
      </c>
      <c r="F9" s="45" t="s">
        <v>60</v>
      </c>
      <c r="G9" s="45" t="s">
        <v>61</v>
      </c>
      <c r="H9" s="51">
        <v>44747</v>
      </c>
      <c r="I9" s="45" t="s">
        <v>16</v>
      </c>
      <c r="J9" s="45"/>
      <c r="K9" s="42" t="s">
        <v>34</v>
      </c>
    </row>
    <row r="10" spans="1:11" x14ac:dyDescent="0.35">
      <c r="A10" s="45"/>
      <c r="B10" s="45" t="s">
        <v>62</v>
      </c>
      <c r="C10" s="45">
        <v>4</v>
      </c>
      <c r="D10" s="45">
        <v>504</v>
      </c>
      <c r="E10" s="45" t="s">
        <v>59</v>
      </c>
      <c r="F10" s="45" t="s">
        <v>63</v>
      </c>
      <c r="G10" s="45" t="s">
        <v>64</v>
      </c>
      <c r="H10" s="51">
        <v>44768</v>
      </c>
      <c r="I10" s="45" t="s">
        <v>16</v>
      </c>
      <c r="J10" s="45"/>
      <c r="K10" s="42" t="s">
        <v>37</v>
      </c>
    </row>
    <row r="11" spans="1:11" ht="15" thickBot="1" x14ac:dyDescent="0.4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3" t="s">
        <v>40</v>
      </c>
    </row>
    <row r="12" spans="1:11" x14ac:dyDescent="0.35">
      <c r="A12" s="2"/>
      <c r="B12" s="2" t="s">
        <v>41</v>
      </c>
      <c r="C12" s="2">
        <f>SUM(C8:C11)</f>
        <v>5</v>
      </c>
      <c r="D12" s="2">
        <f>SUM(D8:D11)</f>
        <v>504</v>
      </c>
      <c r="E12" s="2"/>
      <c r="F12" s="2"/>
      <c r="G12" s="2"/>
      <c r="H12" s="2"/>
      <c r="I12" s="2"/>
      <c r="J12" s="2"/>
      <c r="K12" s="45"/>
    </row>
    <row r="13" spans="1:11" x14ac:dyDescent="0.35">
      <c r="A13" s="45"/>
      <c r="B13" s="45" t="s">
        <v>65</v>
      </c>
      <c r="C13" s="45">
        <v>27</v>
      </c>
      <c r="D13" s="45">
        <v>1314</v>
      </c>
      <c r="E13" s="45" t="s">
        <v>13</v>
      </c>
      <c r="F13" s="45" t="s">
        <v>26</v>
      </c>
      <c r="G13" s="45" t="s">
        <v>66</v>
      </c>
      <c r="H13" s="51">
        <v>44868</v>
      </c>
      <c r="I13" s="45" t="s">
        <v>16</v>
      </c>
      <c r="J13" s="45"/>
      <c r="K13" s="45"/>
    </row>
    <row r="14" spans="1:11" x14ac:dyDescent="0.35">
      <c r="A14" s="45"/>
      <c r="B14" s="45" t="s">
        <v>67</v>
      </c>
      <c r="C14" s="45">
        <v>1</v>
      </c>
      <c r="D14" s="45">
        <v>86</v>
      </c>
      <c r="E14" s="45" t="s">
        <v>13</v>
      </c>
      <c r="F14" s="45" t="s">
        <v>68</v>
      </c>
      <c r="G14" s="45" t="s">
        <v>69</v>
      </c>
      <c r="H14" s="51">
        <v>44886</v>
      </c>
      <c r="I14" s="45" t="s">
        <v>16</v>
      </c>
      <c r="J14" s="45"/>
      <c r="K14" s="45"/>
    </row>
    <row r="16" spans="1:11" x14ac:dyDescent="0.35">
      <c r="A16" s="2"/>
      <c r="B16" s="2" t="s">
        <v>49</v>
      </c>
      <c r="C16" s="2">
        <f>SUM(C13:C15)</f>
        <v>28</v>
      </c>
      <c r="D16" s="2">
        <f>SUM(D13:D15)</f>
        <v>1400</v>
      </c>
      <c r="E16" s="2"/>
      <c r="F16" s="2"/>
      <c r="G16" s="2"/>
      <c r="H16" s="2"/>
      <c r="I16" s="2"/>
      <c r="J16" s="2"/>
      <c r="K16" s="45"/>
    </row>
    <row r="17" spans="1:10" x14ac:dyDescent="0.35">
      <c r="A17" s="2">
        <v>4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5">
      <c r="A18" s="45"/>
      <c r="B18" s="45" t="s">
        <v>70</v>
      </c>
      <c r="C18" s="45">
        <v>1</v>
      </c>
      <c r="D18" s="45">
        <v>66</v>
      </c>
      <c r="E18" s="45" t="s">
        <v>13</v>
      </c>
      <c r="F18" s="45" t="s">
        <v>63</v>
      </c>
      <c r="G18" s="45" t="s">
        <v>71</v>
      </c>
      <c r="H18" s="51">
        <v>44929</v>
      </c>
      <c r="I18" s="45" t="s">
        <v>16</v>
      </c>
      <c r="J18" s="45"/>
    </row>
    <row r="19" spans="1:10" x14ac:dyDescent="0.35">
      <c r="A19" s="45"/>
      <c r="B19" s="45" t="s">
        <v>72</v>
      </c>
      <c r="C19" s="45">
        <v>42</v>
      </c>
      <c r="D19" s="45">
        <v>0</v>
      </c>
      <c r="E19" s="45" t="s">
        <v>21</v>
      </c>
      <c r="F19" s="45" t="s">
        <v>22</v>
      </c>
      <c r="G19" s="45" t="s">
        <v>73</v>
      </c>
      <c r="H19" s="51">
        <v>44937</v>
      </c>
      <c r="I19" s="45" t="s">
        <v>16</v>
      </c>
      <c r="J19" s="45" t="s">
        <v>74</v>
      </c>
    </row>
    <row r="20" spans="1:10" x14ac:dyDescent="0.35">
      <c r="A20" s="2"/>
      <c r="B20" s="2" t="s">
        <v>50</v>
      </c>
      <c r="C20" s="2">
        <f>SUM(C18:C19)</f>
        <v>43</v>
      </c>
      <c r="D20" s="2">
        <f>SUM(D18:D19)</f>
        <v>66</v>
      </c>
      <c r="E20" s="2"/>
      <c r="F20" s="2"/>
      <c r="G20" s="2"/>
      <c r="H20" s="2"/>
      <c r="I20" s="2"/>
      <c r="J20" s="2"/>
    </row>
    <row r="21" spans="1:10" x14ac:dyDescent="0.35">
      <c r="A21" s="9"/>
      <c r="B21" s="24" t="s">
        <v>75</v>
      </c>
      <c r="C21" s="9">
        <f>C20+C16+C12+C7</f>
        <v>77</v>
      </c>
      <c r="D21" s="9">
        <f>D7+D12+D16+D20</f>
        <v>1970</v>
      </c>
      <c r="E21" s="9"/>
      <c r="F21" s="9"/>
      <c r="G21" s="9"/>
      <c r="H21" s="9"/>
      <c r="I21" s="9"/>
      <c r="J21" s="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4921-FC0A-4940-9BA5-230B2A94224D}">
  <dimension ref="A1:K34"/>
  <sheetViews>
    <sheetView zoomScale="90" zoomScaleNormal="90" workbookViewId="0">
      <selection activeCell="B17" sqref="B17"/>
    </sheetView>
  </sheetViews>
  <sheetFormatPr defaultColWidth="8.84375" defaultRowHeight="13" x14ac:dyDescent="0.3"/>
  <cols>
    <col min="1" max="1" width="8.84375" style="1"/>
    <col min="2" max="2" width="14.23046875" style="1" bestFit="1" customWidth="1"/>
    <col min="3" max="3" width="11.07421875" style="1" bestFit="1" customWidth="1"/>
    <col min="4" max="4" width="11.84375" style="1" bestFit="1" customWidth="1"/>
    <col min="5" max="5" width="16.07421875" style="1" bestFit="1" customWidth="1"/>
    <col min="6" max="6" width="12.84375" style="1" bestFit="1" customWidth="1"/>
    <col min="7" max="7" width="16.3046875" style="1" bestFit="1" customWidth="1"/>
    <col min="8" max="8" width="15" style="1" bestFit="1" customWidth="1"/>
    <col min="9" max="9" width="10.23046875" style="1" bestFit="1" customWidth="1"/>
    <col min="10" max="10" width="29.07421875" style="1" bestFit="1" customWidth="1"/>
    <col min="11" max="11" width="23.84375" style="1" bestFit="1" customWidth="1"/>
    <col min="12" max="16384" width="8.84375" style="1"/>
  </cols>
  <sheetData>
    <row r="1" spans="1:11" x14ac:dyDescent="0.3">
      <c r="A1" s="81" t="s">
        <v>76</v>
      </c>
      <c r="B1" s="81"/>
      <c r="C1" s="81"/>
      <c r="D1" s="81"/>
      <c r="E1" s="81"/>
      <c r="F1" s="81"/>
      <c r="G1" s="81"/>
    </row>
    <row r="3" spans="1:11" ht="52" x14ac:dyDescent="0.3">
      <c r="A3" s="9" t="s">
        <v>1</v>
      </c>
      <c r="B3" s="10" t="s">
        <v>2</v>
      </c>
      <c r="C3" s="10" t="s">
        <v>3</v>
      </c>
      <c r="D3" s="26" t="s">
        <v>4</v>
      </c>
      <c r="E3" s="26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27" t="s">
        <v>53</v>
      </c>
    </row>
    <row r="4" spans="1:11" x14ac:dyDescent="0.3">
      <c r="A4" s="12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1" ht="13.5" thickBot="1" x14ac:dyDescent="0.35">
      <c r="B5" s="1" t="s">
        <v>77</v>
      </c>
      <c r="C5" s="1">
        <v>58</v>
      </c>
      <c r="D5" s="1">
        <v>3035</v>
      </c>
      <c r="E5" s="1" t="s">
        <v>13</v>
      </c>
      <c r="F5" s="1" t="s">
        <v>22</v>
      </c>
      <c r="G5" s="1" t="s">
        <v>78</v>
      </c>
      <c r="H5" s="19">
        <v>44287</v>
      </c>
      <c r="I5" s="1" t="s">
        <v>79</v>
      </c>
    </row>
    <row r="6" spans="1:11" x14ac:dyDescent="0.3">
      <c r="B6" s="1" t="s">
        <v>80</v>
      </c>
      <c r="C6" s="1">
        <v>40</v>
      </c>
      <c r="D6" s="1">
        <v>0</v>
      </c>
      <c r="E6" s="1" t="s">
        <v>21</v>
      </c>
      <c r="F6" s="1" t="s">
        <v>22</v>
      </c>
      <c r="G6" s="1" t="s">
        <v>78</v>
      </c>
      <c r="H6" s="19">
        <v>44299</v>
      </c>
      <c r="I6" s="1" t="s">
        <v>79</v>
      </c>
      <c r="J6" s="1" t="s">
        <v>81</v>
      </c>
      <c r="K6" s="28" t="s">
        <v>29</v>
      </c>
    </row>
    <row r="7" spans="1:11" x14ac:dyDescent="0.3">
      <c r="B7" s="1" t="s">
        <v>82</v>
      </c>
      <c r="C7" s="1">
        <v>36</v>
      </c>
      <c r="D7" s="1">
        <v>1263</v>
      </c>
      <c r="E7" s="1" t="s">
        <v>13</v>
      </c>
      <c r="F7" s="1" t="s">
        <v>22</v>
      </c>
      <c r="G7" s="1" t="s">
        <v>83</v>
      </c>
      <c r="H7" s="19">
        <v>44326</v>
      </c>
      <c r="I7" s="1" t="s">
        <v>16</v>
      </c>
      <c r="J7" s="1" t="s">
        <v>84</v>
      </c>
      <c r="K7" s="29" t="s">
        <v>30</v>
      </c>
    </row>
    <row r="8" spans="1:11" x14ac:dyDescent="0.3">
      <c r="B8" s="1" t="s">
        <v>85</v>
      </c>
      <c r="C8" s="1">
        <v>133</v>
      </c>
      <c r="D8" s="1">
        <v>7951</v>
      </c>
      <c r="E8" s="1" t="s">
        <v>13</v>
      </c>
      <c r="F8" s="1" t="s">
        <v>22</v>
      </c>
      <c r="G8" s="1" t="s">
        <v>86</v>
      </c>
      <c r="H8" s="19">
        <v>44330</v>
      </c>
      <c r="I8" s="1" t="s">
        <v>16</v>
      </c>
      <c r="K8" s="29" t="s">
        <v>34</v>
      </c>
    </row>
    <row r="9" spans="1:11" x14ac:dyDescent="0.3">
      <c r="B9" s="1" t="s">
        <v>87</v>
      </c>
      <c r="C9" s="1">
        <v>38</v>
      </c>
      <c r="D9" s="1">
        <v>1773</v>
      </c>
      <c r="E9" s="1" t="s">
        <v>13</v>
      </c>
      <c r="F9" s="1" t="s">
        <v>88</v>
      </c>
      <c r="G9" s="1" t="s">
        <v>89</v>
      </c>
      <c r="H9" s="19">
        <v>44333</v>
      </c>
      <c r="I9" s="1" t="s">
        <v>16</v>
      </c>
      <c r="K9" s="29" t="s">
        <v>37</v>
      </c>
    </row>
    <row r="10" spans="1:11" ht="13.5" thickBot="1" x14ac:dyDescent="0.35">
      <c r="B10" s="1" t="s">
        <v>90</v>
      </c>
      <c r="C10" s="1">
        <v>36</v>
      </c>
      <c r="D10" s="1">
        <v>2137</v>
      </c>
      <c r="E10" s="1" t="s">
        <v>13</v>
      </c>
      <c r="F10" s="1" t="s">
        <v>22</v>
      </c>
      <c r="G10" s="1" t="s">
        <v>91</v>
      </c>
      <c r="H10" s="19">
        <v>44341</v>
      </c>
      <c r="I10" s="1" t="s">
        <v>16</v>
      </c>
      <c r="J10" s="1" t="s">
        <v>92</v>
      </c>
      <c r="K10" s="30" t="s">
        <v>40</v>
      </c>
    </row>
    <row r="11" spans="1:11" x14ac:dyDescent="0.3">
      <c r="B11" s="1" t="s">
        <v>93</v>
      </c>
      <c r="C11" s="1">
        <v>28</v>
      </c>
      <c r="D11" s="1">
        <v>1558</v>
      </c>
      <c r="E11" s="1" t="s">
        <v>13</v>
      </c>
      <c r="F11" s="1" t="s">
        <v>22</v>
      </c>
      <c r="G11" s="1" t="s">
        <v>91</v>
      </c>
      <c r="H11" s="19">
        <v>44341</v>
      </c>
      <c r="I11" s="1" t="s">
        <v>16</v>
      </c>
      <c r="J11" s="1" t="s">
        <v>94</v>
      </c>
      <c r="K11" s="29"/>
    </row>
    <row r="12" spans="1:11" x14ac:dyDescent="0.3">
      <c r="B12" s="1" t="s">
        <v>95</v>
      </c>
      <c r="C12" s="1">
        <v>32</v>
      </c>
      <c r="D12" s="1">
        <v>1794</v>
      </c>
      <c r="E12" s="1" t="s">
        <v>13</v>
      </c>
      <c r="F12" s="1" t="s">
        <v>22</v>
      </c>
      <c r="G12" s="1" t="s">
        <v>91</v>
      </c>
      <c r="H12" s="19">
        <v>44341</v>
      </c>
      <c r="I12" s="1" t="s">
        <v>16</v>
      </c>
      <c r="J12" s="1" t="s">
        <v>96</v>
      </c>
      <c r="K12" s="29"/>
    </row>
    <row r="13" spans="1:11" x14ac:dyDescent="0.3">
      <c r="B13" s="1" t="s">
        <v>97</v>
      </c>
      <c r="C13" s="1">
        <v>24</v>
      </c>
      <c r="D13" s="1">
        <v>1157</v>
      </c>
      <c r="E13" s="1" t="s">
        <v>13</v>
      </c>
      <c r="F13" s="1" t="s">
        <v>22</v>
      </c>
      <c r="G13" s="1" t="s">
        <v>91</v>
      </c>
      <c r="H13" s="19">
        <v>44341</v>
      </c>
      <c r="I13" s="1" t="s">
        <v>16</v>
      </c>
      <c r="J13" s="1" t="s">
        <v>98</v>
      </c>
      <c r="K13" s="29"/>
    </row>
    <row r="14" spans="1:11" x14ac:dyDescent="0.3">
      <c r="B14" s="1" t="s">
        <v>99</v>
      </c>
      <c r="C14" s="1">
        <v>56</v>
      </c>
      <c r="D14" s="1">
        <v>2951</v>
      </c>
      <c r="E14" s="1" t="s">
        <v>13</v>
      </c>
      <c r="F14" s="1" t="s">
        <v>22</v>
      </c>
      <c r="G14" s="1" t="s">
        <v>91</v>
      </c>
      <c r="H14" s="19">
        <v>44341</v>
      </c>
      <c r="I14" s="1" t="s">
        <v>16</v>
      </c>
      <c r="J14" s="1" t="s">
        <v>100</v>
      </c>
      <c r="K14" s="29"/>
    </row>
    <row r="15" spans="1:11" x14ac:dyDescent="0.3">
      <c r="B15" s="1" t="s">
        <v>101</v>
      </c>
      <c r="C15" s="1">
        <v>2</v>
      </c>
      <c r="D15" s="1">
        <v>0</v>
      </c>
      <c r="E15" s="1" t="s">
        <v>102</v>
      </c>
      <c r="F15" s="1" t="s">
        <v>22</v>
      </c>
      <c r="G15" s="1" t="s">
        <v>78</v>
      </c>
      <c r="H15" s="19">
        <v>44353</v>
      </c>
      <c r="I15" s="1" t="s">
        <v>79</v>
      </c>
      <c r="J15" s="1" t="s">
        <v>103</v>
      </c>
      <c r="K15" s="13"/>
    </row>
    <row r="16" spans="1:11" x14ac:dyDescent="0.3">
      <c r="B16" s="1" t="s">
        <v>104</v>
      </c>
      <c r="C16" s="1">
        <v>42</v>
      </c>
      <c r="D16" s="1">
        <v>1457</v>
      </c>
      <c r="E16" s="1" t="s">
        <v>13</v>
      </c>
      <c r="F16" s="1" t="s">
        <v>22</v>
      </c>
      <c r="G16" s="1" t="s">
        <v>105</v>
      </c>
      <c r="H16" s="19">
        <v>44376</v>
      </c>
      <c r="I16" s="1" t="s">
        <v>16</v>
      </c>
      <c r="J16" s="1" t="s">
        <v>106</v>
      </c>
      <c r="K16" s="13"/>
    </row>
    <row r="17" spans="1:11" x14ac:dyDescent="0.3">
      <c r="B17" s="1" t="s">
        <v>107</v>
      </c>
      <c r="C17" s="1">
        <v>25</v>
      </c>
      <c r="D17" s="1">
        <v>927</v>
      </c>
      <c r="E17" s="1" t="s">
        <v>13</v>
      </c>
      <c r="F17" s="1" t="s">
        <v>22</v>
      </c>
      <c r="G17" s="1" t="s">
        <v>108</v>
      </c>
      <c r="H17" s="19">
        <v>44375</v>
      </c>
      <c r="I17" s="1" t="s">
        <v>16</v>
      </c>
      <c r="K17" s="13"/>
    </row>
    <row r="18" spans="1:11" x14ac:dyDescent="0.3">
      <c r="A18" s="2"/>
      <c r="B18" s="2" t="s">
        <v>28</v>
      </c>
      <c r="C18" s="2">
        <f>SUM(C5:C17)</f>
        <v>550</v>
      </c>
      <c r="D18" s="2">
        <f>SUM(D5:D17)</f>
        <v>26003</v>
      </c>
      <c r="E18" s="2"/>
      <c r="F18" s="2"/>
      <c r="G18" s="2"/>
      <c r="H18" s="2"/>
      <c r="I18" s="2"/>
      <c r="J18" s="2"/>
    </row>
    <row r="19" spans="1:11" x14ac:dyDescent="0.3">
      <c r="A19" s="2">
        <v>2</v>
      </c>
      <c r="B19" s="2"/>
      <c r="C19" s="2"/>
      <c r="D19" s="2"/>
      <c r="E19" s="2"/>
      <c r="F19" s="2"/>
      <c r="G19" s="2"/>
      <c r="H19" s="2"/>
      <c r="I19" s="2"/>
      <c r="J19" s="2"/>
    </row>
    <row r="20" spans="1:11" x14ac:dyDescent="0.3">
      <c r="B20" s="1" t="s">
        <v>109</v>
      </c>
      <c r="C20" s="1">
        <v>2</v>
      </c>
      <c r="D20" s="1">
        <v>94</v>
      </c>
      <c r="E20" s="1" t="s">
        <v>110</v>
      </c>
      <c r="F20" s="1" t="s">
        <v>26</v>
      </c>
      <c r="G20" s="1" t="s">
        <v>111</v>
      </c>
      <c r="H20" s="19">
        <v>44389</v>
      </c>
      <c r="I20" s="1" t="s">
        <v>79</v>
      </c>
    </row>
    <row r="21" spans="1:11" x14ac:dyDescent="0.3">
      <c r="B21" s="1" t="s">
        <v>112</v>
      </c>
      <c r="C21" s="1">
        <v>3</v>
      </c>
      <c r="D21" s="1">
        <v>150</v>
      </c>
      <c r="E21" s="1" t="s">
        <v>13</v>
      </c>
      <c r="F21" s="1" t="s">
        <v>113</v>
      </c>
      <c r="G21" s="1" t="s">
        <v>114</v>
      </c>
      <c r="H21" s="19">
        <v>44414</v>
      </c>
      <c r="I21" s="1" t="s">
        <v>16</v>
      </c>
    </row>
    <row r="22" spans="1:11" x14ac:dyDescent="0.3">
      <c r="B22" s="1" t="s">
        <v>115</v>
      </c>
      <c r="C22" s="1">
        <v>4</v>
      </c>
      <c r="D22" s="1">
        <v>292</v>
      </c>
      <c r="E22" s="1" t="s">
        <v>13</v>
      </c>
      <c r="F22" s="1" t="s">
        <v>18</v>
      </c>
      <c r="G22" s="1" t="s">
        <v>116</v>
      </c>
      <c r="H22" s="19">
        <v>44426</v>
      </c>
      <c r="I22" s="1" t="s">
        <v>16</v>
      </c>
    </row>
    <row r="23" spans="1:11" x14ac:dyDescent="0.3">
      <c r="A23" s="2"/>
      <c r="B23" s="2" t="s">
        <v>41</v>
      </c>
      <c r="C23" s="2">
        <f>SUM(C20:C22)</f>
        <v>9</v>
      </c>
      <c r="D23" s="2">
        <f>SUM(D20:D22)</f>
        <v>536</v>
      </c>
      <c r="E23" s="2"/>
      <c r="F23" s="2"/>
      <c r="G23" s="2"/>
      <c r="H23" s="2"/>
      <c r="I23" s="2"/>
      <c r="J23" s="2"/>
    </row>
    <row r="24" spans="1:11" x14ac:dyDescent="0.3">
      <c r="A24" s="2">
        <v>3</v>
      </c>
      <c r="B24" s="2"/>
      <c r="C24" s="2"/>
      <c r="D24" s="2"/>
      <c r="E24" s="2"/>
      <c r="F24" s="2"/>
      <c r="G24" s="2"/>
      <c r="H24" s="2"/>
      <c r="I24" s="2"/>
      <c r="J24" s="2"/>
    </row>
    <row r="25" spans="1:11" x14ac:dyDescent="0.3">
      <c r="B25" s="1" t="s">
        <v>117</v>
      </c>
      <c r="C25" s="1">
        <v>1</v>
      </c>
      <c r="D25" s="1">
        <v>42</v>
      </c>
      <c r="E25" s="1" t="s">
        <v>110</v>
      </c>
      <c r="F25" s="1" t="s">
        <v>118</v>
      </c>
      <c r="G25" s="1" t="s">
        <v>119</v>
      </c>
      <c r="H25" s="19">
        <v>44540</v>
      </c>
      <c r="I25" s="1" t="s">
        <v>120</v>
      </c>
    </row>
    <row r="26" spans="1:11" x14ac:dyDescent="0.3">
      <c r="A26" s="2"/>
      <c r="B26" s="2" t="s">
        <v>49</v>
      </c>
      <c r="C26" s="2">
        <v>1</v>
      </c>
      <c r="D26" s="2">
        <v>42</v>
      </c>
      <c r="E26" s="2"/>
      <c r="F26" s="2"/>
      <c r="G26" s="2"/>
      <c r="H26" s="2"/>
      <c r="I26" s="2"/>
      <c r="J26" s="2"/>
    </row>
    <row r="27" spans="1:11" x14ac:dyDescent="0.3">
      <c r="A27" s="2">
        <v>4</v>
      </c>
      <c r="B27" s="2"/>
      <c r="C27" s="2"/>
      <c r="D27" s="2"/>
      <c r="E27" s="2"/>
      <c r="F27" s="2"/>
      <c r="G27" s="2"/>
      <c r="H27" s="2"/>
      <c r="I27" s="2"/>
      <c r="J27" s="2"/>
    </row>
    <row r="28" spans="1:11" x14ac:dyDescent="0.3">
      <c r="B28" s="1" t="s">
        <v>121</v>
      </c>
      <c r="C28" s="1">
        <v>48</v>
      </c>
      <c r="D28" s="1">
        <v>0</v>
      </c>
      <c r="E28" s="1" t="s">
        <v>21</v>
      </c>
      <c r="F28" s="1" t="s">
        <v>22</v>
      </c>
      <c r="G28" s="1" t="s">
        <v>91</v>
      </c>
      <c r="H28" s="19">
        <v>44571</v>
      </c>
      <c r="I28" s="1" t="s">
        <v>16</v>
      </c>
      <c r="J28" s="1" t="s">
        <v>81</v>
      </c>
    </row>
    <row r="29" spans="1:11" x14ac:dyDescent="0.3">
      <c r="B29" s="1" t="s">
        <v>122</v>
      </c>
      <c r="C29" s="1">
        <v>65</v>
      </c>
      <c r="D29" s="1">
        <v>0</v>
      </c>
      <c r="E29" s="1" t="s">
        <v>21</v>
      </c>
      <c r="F29" s="1" t="s">
        <v>88</v>
      </c>
      <c r="G29" s="1" t="s">
        <v>123</v>
      </c>
      <c r="H29" s="19">
        <v>44575</v>
      </c>
      <c r="I29" s="1" t="s">
        <v>16</v>
      </c>
      <c r="J29" s="1" t="s">
        <v>81</v>
      </c>
    </row>
    <row r="30" spans="1:11" x14ac:dyDescent="0.3">
      <c r="B30" s="1" t="s">
        <v>124</v>
      </c>
      <c r="C30" s="1">
        <v>1</v>
      </c>
      <c r="D30" s="1">
        <v>0</v>
      </c>
      <c r="E30" s="1" t="s">
        <v>59</v>
      </c>
      <c r="F30" s="1" t="s">
        <v>44</v>
      </c>
      <c r="G30" s="1" t="s">
        <v>125</v>
      </c>
      <c r="H30" s="19">
        <v>44596</v>
      </c>
      <c r="I30" s="1" t="s">
        <v>16</v>
      </c>
    </row>
    <row r="31" spans="1:11" x14ac:dyDescent="0.3">
      <c r="B31" s="1" t="s">
        <v>126</v>
      </c>
      <c r="C31" s="1">
        <v>6</v>
      </c>
      <c r="D31" s="1">
        <v>376</v>
      </c>
      <c r="E31" s="1" t="s">
        <v>13</v>
      </c>
      <c r="F31" s="1" t="s">
        <v>68</v>
      </c>
      <c r="G31" s="1" t="s">
        <v>127</v>
      </c>
      <c r="H31" s="19">
        <v>44630</v>
      </c>
      <c r="I31" s="1" t="s">
        <v>16</v>
      </c>
    </row>
    <row r="33" spans="1:10" x14ac:dyDescent="0.3">
      <c r="A33" s="2"/>
      <c r="B33" s="2" t="s">
        <v>50</v>
      </c>
      <c r="C33" s="2">
        <f>SUM(C28:C32)</f>
        <v>120</v>
      </c>
      <c r="D33" s="2">
        <f>SUM(D28:D32)</f>
        <v>376</v>
      </c>
      <c r="E33" s="2"/>
      <c r="F33" s="2"/>
      <c r="G33" s="2"/>
      <c r="H33" s="2"/>
      <c r="I33" s="2"/>
      <c r="J33" s="2"/>
    </row>
    <row r="34" spans="1:10" x14ac:dyDescent="0.3">
      <c r="A34" s="9"/>
      <c r="B34" s="24" t="s">
        <v>128</v>
      </c>
      <c r="C34" s="9">
        <f>C33+C26+C23+C18</f>
        <v>680</v>
      </c>
      <c r="D34" s="9">
        <f>D18+D23+D26+D33</f>
        <v>26957</v>
      </c>
      <c r="E34" s="9"/>
      <c r="F34" s="9"/>
      <c r="G34" s="9"/>
      <c r="H34" s="9"/>
      <c r="I34" s="9"/>
      <c r="J34" s="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B22" sqref="B22:I22"/>
    </sheetView>
  </sheetViews>
  <sheetFormatPr defaultColWidth="8.84375" defaultRowHeight="13" x14ac:dyDescent="0.3"/>
  <cols>
    <col min="1" max="1" width="5.69140625" style="1" bestFit="1" customWidth="1"/>
    <col min="2" max="2" width="12.84375" style="1" bestFit="1" customWidth="1"/>
    <col min="3" max="3" width="8.3046875" style="1" bestFit="1" customWidth="1"/>
    <col min="4" max="4" width="9.84375" style="1" customWidth="1"/>
    <col min="5" max="6" width="14.23046875" style="1" bestFit="1" customWidth="1"/>
    <col min="7" max="7" width="14.765625" style="1" bestFit="1" customWidth="1"/>
    <col min="8" max="8" width="11.84375" style="1" bestFit="1" customWidth="1"/>
    <col min="9" max="9" width="9.69140625" style="1" customWidth="1"/>
    <col min="10" max="10" width="8.84375" style="1"/>
    <col min="11" max="11" width="18.69140625" style="1" bestFit="1" customWidth="1"/>
    <col min="12" max="16384" width="8.84375" style="1"/>
  </cols>
  <sheetData>
    <row r="1" spans="1:12" ht="21" x14ac:dyDescent="0.5">
      <c r="A1" s="25" t="s">
        <v>129</v>
      </c>
      <c r="B1" s="25"/>
      <c r="C1" s="25"/>
      <c r="D1" s="25"/>
      <c r="F1" s="25"/>
    </row>
    <row r="4" spans="1:12" ht="52" x14ac:dyDescent="0.3">
      <c r="A4" s="9" t="s">
        <v>1</v>
      </c>
      <c r="B4" s="10" t="s">
        <v>2</v>
      </c>
      <c r="C4" s="10" t="s">
        <v>3</v>
      </c>
      <c r="D4" s="26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K4" s="27" t="s">
        <v>130</v>
      </c>
    </row>
    <row r="5" spans="1:12" s="13" customFormat="1" ht="14.25" customHeight="1" x14ac:dyDescent="0.3">
      <c r="A5" s="12">
        <v>1</v>
      </c>
      <c r="B5" s="2"/>
      <c r="C5" s="2"/>
      <c r="D5" s="2"/>
      <c r="E5" s="2"/>
      <c r="F5" s="2"/>
      <c r="G5" s="2"/>
      <c r="H5" s="2"/>
      <c r="I5" s="2"/>
      <c r="L5" s="1"/>
    </row>
    <row r="6" spans="1:12" ht="13.5" thickBot="1" x14ac:dyDescent="0.35">
      <c r="B6" s="1" t="s">
        <v>131</v>
      </c>
      <c r="C6" s="1">
        <v>7</v>
      </c>
      <c r="D6" s="1">
        <v>140</v>
      </c>
      <c r="E6" s="1" t="s">
        <v>13</v>
      </c>
      <c r="F6" s="1" t="s">
        <v>113</v>
      </c>
      <c r="G6" s="1" t="s">
        <v>132</v>
      </c>
      <c r="H6" s="19">
        <v>43962</v>
      </c>
      <c r="I6" s="1" t="s">
        <v>120</v>
      </c>
    </row>
    <row r="7" spans="1:12" x14ac:dyDescent="0.3">
      <c r="B7" s="1" t="s">
        <v>133</v>
      </c>
      <c r="C7" s="1">
        <v>1</v>
      </c>
      <c r="D7" s="1">
        <v>70</v>
      </c>
      <c r="E7" s="1" t="s">
        <v>110</v>
      </c>
      <c r="F7" s="1" t="s">
        <v>26</v>
      </c>
      <c r="G7" s="1" t="s">
        <v>134</v>
      </c>
      <c r="H7" s="19">
        <v>43969</v>
      </c>
      <c r="I7" s="1" t="s">
        <v>16</v>
      </c>
      <c r="K7" s="28" t="s">
        <v>29</v>
      </c>
    </row>
    <row r="8" spans="1:12" x14ac:dyDescent="0.3">
      <c r="A8" s="20"/>
      <c r="B8" s="12" t="s">
        <v>28</v>
      </c>
      <c r="C8" s="14">
        <f>SUM(C6:C7)</f>
        <v>8</v>
      </c>
      <c r="D8" s="14">
        <f>SUM(D6:D7)</f>
        <v>210</v>
      </c>
      <c r="E8" s="20"/>
      <c r="F8" s="20"/>
      <c r="G8" s="20"/>
      <c r="H8" s="20"/>
      <c r="I8" s="20"/>
      <c r="K8" s="29" t="s">
        <v>30</v>
      </c>
    </row>
    <row r="9" spans="1:12" x14ac:dyDescent="0.3">
      <c r="A9" s="12">
        <v>2</v>
      </c>
      <c r="B9" s="20"/>
      <c r="C9" s="20"/>
      <c r="D9" s="20"/>
      <c r="E9" s="20"/>
      <c r="F9" s="20"/>
      <c r="G9" s="20"/>
      <c r="H9" s="20"/>
      <c r="I9" s="20"/>
      <c r="K9" s="29" t="s">
        <v>34</v>
      </c>
    </row>
    <row r="10" spans="1:12" x14ac:dyDescent="0.3">
      <c r="B10" s="1" t="s">
        <v>135</v>
      </c>
      <c r="C10" s="1">
        <v>4</v>
      </c>
      <c r="D10" s="1">
        <v>0</v>
      </c>
      <c r="E10" s="1" t="s">
        <v>13</v>
      </c>
      <c r="F10" s="1" t="s">
        <v>136</v>
      </c>
      <c r="G10" s="1" t="s">
        <v>137</v>
      </c>
      <c r="H10" s="19">
        <v>44018</v>
      </c>
      <c r="I10" s="1" t="s">
        <v>120</v>
      </c>
      <c r="K10" s="29" t="s">
        <v>37</v>
      </c>
    </row>
    <row r="11" spans="1:12" ht="13.5" thickBot="1" x14ac:dyDescent="0.35">
      <c r="B11" s="1" t="s">
        <v>138</v>
      </c>
      <c r="C11" s="1">
        <v>1</v>
      </c>
      <c r="D11" s="1">
        <v>0</v>
      </c>
      <c r="E11" s="1" t="s">
        <v>59</v>
      </c>
      <c r="F11" s="1" t="s">
        <v>68</v>
      </c>
      <c r="G11" s="1" t="s">
        <v>139</v>
      </c>
      <c r="H11" s="19">
        <v>44035</v>
      </c>
      <c r="I11" s="1" t="s">
        <v>16</v>
      </c>
      <c r="K11" s="30" t="s">
        <v>40</v>
      </c>
    </row>
    <row r="12" spans="1:12" x14ac:dyDescent="0.3">
      <c r="B12" s="1" t="s">
        <v>140</v>
      </c>
      <c r="C12" s="1">
        <v>1</v>
      </c>
      <c r="D12" s="1">
        <v>30</v>
      </c>
      <c r="E12" s="1" t="s">
        <v>141</v>
      </c>
      <c r="F12" s="19" t="s">
        <v>14</v>
      </c>
      <c r="G12" s="1" t="s">
        <v>142</v>
      </c>
      <c r="H12" s="19">
        <v>44057</v>
      </c>
      <c r="I12" s="1" t="s">
        <v>120</v>
      </c>
    </row>
    <row r="13" spans="1:12" x14ac:dyDescent="0.3">
      <c r="A13" s="20"/>
      <c r="B13" s="2" t="s">
        <v>41</v>
      </c>
      <c r="C13" s="2">
        <f>SUM(C10:C12)</f>
        <v>6</v>
      </c>
      <c r="D13" s="2">
        <f>SUM(D10:D12)</f>
        <v>30</v>
      </c>
      <c r="E13" s="20"/>
      <c r="F13" s="20"/>
      <c r="G13" s="20"/>
      <c r="H13" s="20"/>
      <c r="I13" s="20"/>
    </row>
    <row r="14" spans="1:12" x14ac:dyDescent="0.3">
      <c r="A14" s="21">
        <v>3</v>
      </c>
      <c r="B14" s="20"/>
      <c r="C14" s="20"/>
      <c r="D14" s="20"/>
      <c r="E14" s="20"/>
      <c r="F14" s="20"/>
      <c r="G14" s="20"/>
      <c r="H14" s="20"/>
      <c r="I14" s="20"/>
    </row>
    <row r="15" spans="1:12" x14ac:dyDescent="0.3">
      <c r="B15" s="1" t="s">
        <v>143</v>
      </c>
      <c r="C15" s="1">
        <v>1</v>
      </c>
      <c r="D15" s="1">
        <v>65</v>
      </c>
      <c r="E15" s="1" t="s">
        <v>13</v>
      </c>
      <c r="F15" s="1" t="s">
        <v>26</v>
      </c>
      <c r="G15" s="1" t="s">
        <v>144</v>
      </c>
      <c r="H15" s="19">
        <v>44127</v>
      </c>
      <c r="I15" s="1" t="s">
        <v>16</v>
      </c>
    </row>
    <row r="16" spans="1:12" x14ac:dyDescent="0.3">
      <c r="B16" s="1" t="s">
        <v>145</v>
      </c>
      <c r="C16" s="1">
        <v>2</v>
      </c>
      <c r="D16" s="1">
        <v>150</v>
      </c>
      <c r="E16" s="1" t="s">
        <v>110</v>
      </c>
      <c r="F16" s="1" t="s">
        <v>22</v>
      </c>
      <c r="G16" s="1" t="s">
        <v>146</v>
      </c>
      <c r="H16" s="19">
        <v>44126</v>
      </c>
      <c r="I16" s="1" t="s">
        <v>16</v>
      </c>
    </row>
    <row r="17" spans="1:9" x14ac:dyDescent="0.3">
      <c r="B17" s="1" t="s">
        <v>147</v>
      </c>
      <c r="C17" s="1">
        <v>16</v>
      </c>
      <c r="D17" s="1">
        <v>151</v>
      </c>
      <c r="E17" s="1" t="s">
        <v>13</v>
      </c>
      <c r="F17" s="1" t="s">
        <v>22</v>
      </c>
      <c r="G17" s="1" t="s">
        <v>146</v>
      </c>
      <c r="H17" s="19">
        <v>44126</v>
      </c>
      <c r="I17" s="1" t="s">
        <v>16</v>
      </c>
    </row>
    <row r="18" spans="1:9" x14ac:dyDescent="0.3">
      <c r="B18" s="1" t="s">
        <v>148</v>
      </c>
      <c r="C18" s="1">
        <v>3</v>
      </c>
      <c r="D18" s="1">
        <v>63</v>
      </c>
      <c r="E18" s="1" t="s">
        <v>13</v>
      </c>
      <c r="F18" s="19" t="s">
        <v>68</v>
      </c>
      <c r="G18" s="1" t="s">
        <v>149</v>
      </c>
      <c r="H18" s="19">
        <v>44137</v>
      </c>
      <c r="I18" s="1" t="s">
        <v>16</v>
      </c>
    </row>
    <row r="19" spans="1:9" x14ac:dyDescent="0.3">
      <c r="B19" s="1" t="s">
        <v>150</v>
      </c>
      <c r="C19" s="1">
        <v>2</v>
      </c>
      <c r="D19" s="1">
        <v>104</v>
      </c>
      <c r="E19" s="1" t="s">
        <v>13</v>
      </c>
      <c r="F19" s="1" t="s">
        <v>68</v>
      </c>
      <c r="G19" s="1" t="s">
        <v>149</v>
      </c>
      <c r="H19" s="19">
        <v>44168</v>
      </c>
      <c r="I19" s="1" t="s">
        <v>16</v>
      </c>
    </row>
    <row r="20" spans="1:9" x14ac:dyDescent="0.3">
      <c r="B20" s="1" t="s">
        <v>151</v>
      </c>
      <c r="C20" s="1">
        <v>2</v>
      </c>
      <c r="D20" s="1">
        <v>78</v>
      </c>
      <c r="E20" s="1" t="s">
        <v>13</v>
      </c>
      <c r="F20" s="1" t="s">
        <v>26</v>
      </c>
      <c r="G20" s="1" t="s">
        <v>152</v>
      </c>
      <c r="H20" s="19">
        <v>44181</v>
      </c>
      <c r="I20" s="1" t="s">
        <v>16</v>
      </c>
    </row>
    <row r="21" spans="1:9" x14ac:dyDescent="0.3">
      <c r="B21" s="1" t="s">
        <v>153</v>
      </c>
      <c r="C21" s="1">
        <v>33</v>
      </c>
      <c r="D21" s="1">
        <v>0</v>
      </c>
      <c r="E21" s="1" t="s">
        <v>13</v>
      </c>
      <c r="F21" s="1" t="s">
        <v>22</v>
      </c>
      <c r="G21" s="1" t="s">
        <v>154</v>
      </c>
      <c r="H21" s="19">
        <v>44181</v>
      </c>
      <c r="I21" s="1" t="s">
        <v>155</v>
      </c>
    </row>
    <row r="22" spans="1:9" x14ac:dyDescent="0.3">
      <c r="B22" s="1" t="s">
        <v>156</v>
      </c>
      <c r="C22" s="1">
        <v>29</v>
      </c>
      <c r="D22" s="1">
        <v>2322</v>
      </c>
      <c r="E22" s="1" t="s">
        <v>13</v>
      </c>
      <c r="F22" s="1" t="s">
        <v>22</v>
      </c>
      <c r="G22" s="1" t="s">
        <v>154</v>
      </c>
      <c r="H22" s="19">
        <v>44181</v>
      </c>
      <c r="I22" s="1" t="s">
        <v>120</v>
      </c>
    </row>
    <row r="23" spans="1:9" x14ac:dyDescent="0.3">
      <c r="A23" s="20"/>
      <c r="B23" s="2" t="s">
        <v>49</v>
      </c>
      <c r="C23" s="2">
        <f>SUM(C15:C22)</f>
        <v>88</v>
      </c>
      <c r="D23" s="2">
        <f>SUM(D15:D22)</f>
        <v>2933</v>
      </c>
      <c r="E23" s="20"/>
      <c r="F23" s="20"/>
      <c r="G23" s="20"/>
      <c r="H23" s="20"/>
      <c r="I23" s="20"/>
    </row>
    <row r="24" spans="1:9" x14ac:dyDescent="0.3">
      <c r="A24" s="21">
        <v>4</v>
      </c>
      <c r="B24" s="20"/>
      <c r="C24" s="20"/>
      <c r="D24" s="20"/>
      <c r="E24" s="20"/>
      <c r="F24" s="20"/>
      <c r="G24" s="20"/>
      <c r="H24" s="20"/>
      <c r="I24" s="20"/>
    </row>
    <row r="25" spans="1:9" x14ac:dyDescent="0.3">
      <c r="B25" s="1" t="s">
        <v>157</v>
      </c>
      <c r="C25" s="1">
        <v>3</v>
      </c>
      <c r="D25" s="1">
        <v>1793</v>
      </c>
      <c r="E25" s="1" t="s">
        <v>59</v>
      </c>
      <c r="F25" s="1" t="s">
        <v>158</v>
      </c>
      <c r="G25" s="1" t="s">
        <v>159</v>
      </c>
      <c r="H25" s="19">
        <v>44217</v>
      </c>
      <c r="I25" s="1" t="s">
        <v>79</v>
      </c>
    </row>
    <row r="26" spans="1:9" x14ac:dyDescent="0.3">
      <c r="B26" s="1" t="s">
        <v>160</v>
      </c>
      <c r="C26" s="1">
        <v>8</v>
      </c>
      <c r="D26" s="1">
        <v>0</v>
      </c>
      <c r="E26" s="1" t="s">
        <v>13</v>
      </c>
      <c r="F26" s="1" t="s">
        <v>26</v>
      </c>
      <c r="G26" s="1" t="s">
        <v>161</v>
      </c>
      <c r="H26" s="19">
        <v>44230</v>
      </c>
      <c r="I26" s="1" t="s">
        <v>16</v>
      </c>
    </row>
    <row r="27" spans="1:9" x14ac:dyDescent="0.3">
      <c r="B27" s="1" t="s">
        <v>162</v>
      </c>
      <c r="C27" s="1">
        <v>1</v>
      </c>
      <c r="D27" s="1">
        <v>30</v>
      </c>
      <c r="E27" s="1" t="s">
        <v>13</v>
      </c>
      <c r="F27" s="1" t="s">
        <v>68</v>
      </c>
      <c r="G27" s="1" t="s">
        <v>163</v>
      </c>
      <c r="H27" s="19">
        <v>44271</v>
      </c>
      <c r="I27" s="1" t="s">
        <v>16</v>
      </c>
    </row>
    <row r="28" spans="1:9" x14ac:dyDescent="0.3">
      <c r="A28" s="20"/>
      <c r="B28" s="2" t="s">
        <v>50</v>
      </c>
      <c r="C28" s="2">
        <f>SUM(C25:C27)</f>
        <v>12</v>
      </c>
      <c r="D28" s="2">
        <f>SUM(D25:D27)</f>
        <v>1823</v>
      </c>
      <c r="E28" s="20"/>
      <c r="F28" s="20"/>
      <c r="G28" s="20"/>
      <c r="H28" s="20"/>
      <c r="I28" s="20"/>
    </row>
    <row r="29" spans="1:9" ht="21" customHeight="1" x14ac:dyDescent="0.3">
      <c r="A29" s="22"/>
      <c r="B29" s="10" t="s">
        <v>164</v>
      </c>
      <c r="C29" s="10">
        <f>C8+C13+C23+C28</f>
        <v>114</v>
      </c>
      <c r="D29" s="10">
        <f>D28+D23+D13+D8</f>
        <v>4996</v>
      </c>
      <c r="E29" s="22"/>
      <c r="F29" s="22"/>
      <c r="G29" s="22"/>
      <c r="H29" s="22"/>
      <c r="I29" s="2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zoomScale="90" zoomScaleNormal="90" workbookViewId="0">
      <selection activeCell="B8" sqref="B8:I8"/>
    </sheetView>
  </sheetViews>
  <sheetFormatPr defaultColWidth="8.84375" defaultRowHeight="13" x14ac:dyDescent="0.3"/>
  <cols>
    <col min="1" max="1" width="8" style="1" bestFit="1" customWidth="1"/>
    <col min="2" max="2" width="12.84375" style="1" bestFit="1" customWidth="1"/>
    <col min="3" max="3" width="11.4609375" style="1" bestFit="1" customWidth="1"/>
    <col min="4" max="4" width="11.4609375" style="1" customWidth="1"/>
    <col min="5" max="5" width="15.3046875" style="1" bestFit="1" customWidth="1"/>
    <col min="6" max="6" width="12.4609375" style="1" bestFit="1" customWidth="1"/>
    <col min="7" max="7" width="26.84375" style="1" customWidth="1"/>
    <col min="8" max="8" width="16.4609375" style="1" bestFit="1" customWidth="1"/>
    <col min="9" max="9" width="10.4609375" style="1" bestFit="1" customWidth="1"/>
    <col min="10" max="10" width="18.765625" style="1" bestFit="1" customWidth="1"/>
    <col min="11" max="11" width="13.84375" style="1" customWidth="1"/>
    <col min="12" max="16384" width="8.84375" style="1"/>
  </cols>
  <sheetData>
    <row r="1" spans="1:10" s="11" customFormat="1" ht="21" x14ac:dyDescent="0.5">
      <c r="A1" s="82" t="s">
        <v>165</v>
      </c>
      <c r="B1" s="82"/>
      <c r="C1" s="82"/>
      <c r="D1" s="82"/>
      <c r="E1" s="82"/>
      <c r="F1" s="82"/>
      <c r="G1" s="82"/>
    </row>
    <row r="4" spans="1:10" ht="50.15" customHeight="1" thickBot="1" x14ac:dyDescent="0.35">
      <c r="A4" s="9" t="s">
        <v>1</v>
      </c>
      <c r="B4" s="10" t="s">
        <v>2</v>
      </c>
      <c r="C4" s="10" t="s">
        <v>3</v>
      </c>
      <c r="D4" s="26" t="s">
        <v>4</v>
      </c>
      <c r="E4" s="26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27" t="s">
        <v>166</v>
      </c>
    </row>
    <row r="5" spans="1:10" s="13" customFormat="1" ht="14.25" customHeight="1" x14ac:dyDescent="0.3">
      <c r="A5" s="12">
        <v>1</v>
      </c>
      <c r="B5" s="2"/>
      <c r="C5" s="2"/>
      <c r="D5" s="2"/>
      <c r="E5" s="2"/>
      <c r="F5" s="2"/>
      <c r="G5" s="2"/>
      <c r="H5" s="2"/>
      <c r="I5" s="33"/>
      <c r="J5" s="28" t="s">
        <v>29</v>
      </c>
    </row>
    <row r="6" spans="1:10" x14ac:dyDescent="0.3">
      <c r="A6" s="3"/>
      <c r="B6" s="4" t="s">
        <v>167</v>
      </c>
      <c r="C6" s="5">
        <v>1</v>
      </c>
      <c r="D6" s="5">
        <v>30</v>
      </c>
      <c r="E6" s="5" t="s">
        <v>13</v>
      </c>
      <c r="F6" s="5" t="s">
        <v>14</v>
      </c>
      <c r="G6" s="6" t="s">
        <v>168</v>
      </c>
      <c r="H6" s="7">
        <v>43615</v>
      </c>
      <c r="I6" s="31" t="s">
        <v>79</v>
      </c>
      <c r="J6" s="29" t="s">
        <v>30</v>
      </c>
    </row>
    <row r="7" spans="1:10" s="13" customFormat="1" x14ac:dyDescent="0.3">
      <c r="A7" s="12">
        <v>2</v>
      </c>
      <c r="B7" s="12" t="s">
        <v>28</v>
      </c>
      <c r="C7" s="14">
        <f>C6</f>
        <v>1</v>
      </c>
      <c r="D7" s="14">
        <f>SUM(D6)</f>
        <v>30</v>
      </c>
      <c r="E7" s="14"/>
      <c r="F7" s="12"/>
      <c r="G7" s="12"/>
      <c r="H7" s="12"/>
      <c r="I7" s="32"/>
      <c r="J7" s="29" t="s">
        <v>34</v>
      </c>
    </row>
    <row r="8" spans="1:10" x14ac:dyDescent="0.3">
      <c r="A8" s="3"/>
      <c r="B8" s="4" t="s">
        <v>169</v>
      </c>
      <c r="C8" s="5">
        <v>200</v>
      </c>
      <c r="D8" s="5">
        <v>6680</v>
      </c>
      <c r="E8" s="5" t="s">
        <v>13</v>
      </c>
      <c r="F8" s="5" t="s">
        <v>22</v>
      </c>
      <c r="G8" s="6" t="s">
        <v>170</v>
      </c>
      <c r="H8" s="7">
        <v>43661</v>
      </c>
      <c r="I8" s="31" t="s">
        <v>79</v>
      </c>
      <c r="J8" s="29" t="s">
        <v>37</v>
      </c>
    </row>
    <row r="9" spans="1:10" ht="13.5" thickBot="1" x14ac:dyDescent="0.35">
      <c r="A9" s="3"/>
      <c r="B9" s="4" t="s">
        <v>171</v>
      </c>
      <c r="C9" s="5">
        <v>1</v>
      </c>
      <c r="D9" s="5">
        <v>340</v>
      </c>
      <c r="E9" s="5" t="s">
        <v>13</v>
      </c>
      <c r="F9" s="5" t="s">
        <v>68</v>
      </c>
      <c r="G9" s="6" t="s">
        <v>172</v>
      </c>
      <c r="H9" s="7">
        <v>43669</v>
      </c>
      <c r="I9" s="31" t="s">
        <v>120</v>
      </c>
      <c r="J9" s="30" t="s">
        <v>40</v>
      </c>
    </row>
    <row r="10" spans="1:10" x14ac:dyDescent="0.3">
      <c r="A10" s="3"/>
      <c r="B10" s="4" t="s">
        <v>173</v>
      </c>
      <c r="C10" s="5">
        <v>10</v>
      </c>
      <c r="D10" s="5">
        <v>540</v>
      </c>
      <c r="E10" s="5" t="s">
        <v>13</v>
      </c>
      <c r="F10" s="5" t="s">
        <v>174</v>
      </c>
      <c r="G10" s="6" t="s">
        <v>175</v>
      </c>
      <c r="H10" s="7">
        <v>43672</v>
      </c>
      <c r="I10" s="8" t="s">
        <v>120</v>
      </c>
    </row>
    <row r="11" spans="1:10" ht="26" x14ac:dyDescent="0.3">
      <c r="A11" s="3"/>
      <c r="B11" s="4" t="s">
        <v>176</v>
      </c>
      <c r="C11" s="5">
        <v>1</v>
      </c>
      <c r="D11" s="5">
        <v>150</v>
      </c>
      <c r="E11" s="5" t="s">
        <v>13</v>
      </c>
      <c r="F11" s="5" t="s">
        <v>177</v>
      </c>
      <c r="G11" s="6" t="s">
        <v>178</v>
      </c>
      <c r="H11" s="7">
        <v>43685</v>
      </c>
      <c r="I11" s="8" t="s">
        <v>16</v>
      </c>
    </row>
    <row r="12" spans="1:10" x14ac:dyDescent="0.3">
      <c r="A12" s="3"/>
      <c r="B12" s="5" t="s">
        <v>179</v>
      </c>
      <c r="C12" s="5">
        <v>8</v>
      </c>
      <c r="D12" s="5">
        <v>0</v>
      </c>
      <c r="E12" s="5" t="s">
        <v>13</v>
      </c>
      <c r="F12" s="5" t="s">
        <v>113</v>
      </c>
      <c r="G12" s="6" t="s">
        <v>180</v>
      </c>
      <c r="H12" s="7">
        <v>43714</v>
      </c>
      <c r="I12" s="8" t="s">
        <v>120</v>
      </c>
    </row>
    <row r="13" spans="1:10" x14ac:dyDescent="0.3">
      <c r="A13" s="3"/>
      <c r="B13" s="4" t="s">
        <v>181</v>
      </c>
      <c r="C13" s="5">
        <v>112</v>
      </c>
      <c r="D13" s="5">
        <v>0</v>
      </c>
      <c r="E13" s="5" t="s">
        <v>13</v>
      </c>
      <c r="F13" s="5" t="s">
        <v>26</v>
      </c>
      <c r="G13" s="6" t="s">
        <v>182</v>
      </c>
      <c r="H13" s="7">
        <v>43727</v>
      </c>
      <c r="I13" s="8" t="s">
        <v>79</v>
      </c>
    </row>
    <row r="14" spans="1:10" x14ac:dyDescent="0.3">
      <c r="A14" s="3"/>
      <c r="B14" s="4" t="s">
        <v>183</v>
      </c>
      <c r="C14" s="5">
        <v>7</v>
      </c>
      <c r="D14" s="5">
        <v>0</v>
      </c>
      <c r="E14" s="5" t="s">
        <v>13</v>
      </c>
      <c r="F14" s="5" t="s">
        <v>113</v>
      </c>
      <c r="G14" s="6" t="s">
        <v>184</v>
      </c>
      <c r="H14" s="7">
        <v>43752</v>
      </c>
      <c r="I14" s="8" t="s">
        <v>185</v>
      </c>
    </row>
    <row r="15" spans="1:10" x14ac:dyDescent="0.3">
      <c r="A15" s="3"/>
      <c r="B15" s="4" t="s">
        <v>186</v>
      </c>
      <c r="C15" s="5">
        <v>7</v>
      </c>
      <c r="D15" s="5">
        <v>0</v>
      </c>
      <c r="E15" s="5" t="s">
        <v>13</v>
      </c>
      <c r="F15" s="5" t="s">
        <v>113</v>
      </c>
      <c r="G15" s="6" t="s">
        <v>184</v>
      </c>
      <c r="H15" s="7">
        <v>43815</v>
      </c>
      <c r="I15" s="8" t="s">
        <v>185</v>
      </c>
    </row>
    <row r="16" spans="1:10" x14ac:dyDescent="0.3">
      <c r="A16" s="12">
        <v>3</v>
      </c>
      <c r="B16" s="12" t="s">
        <v>41</v>
      </c>
      <c r="C16" s="14">
        <f>SUM(C8:C15)</f>
        <v>346</v>
      </c>
      <c r="D16" s="14">
        <f>SUM(D8:D15)</f>
        <v>7710</v>
      </c>
      <c r="E16" s="14"/>
      <c r="F16" s="12"/>
      <c r="G16" s="12"/>
      <c r="H16" s="12"/>
      <c r="I16" s="12"/>
    </row>
    <row r="17" spans="1:9" x14ac:dyDescent="0.3">
      <c r="A17" s="15"/>
      <c r="B17" s="15"/>
      <c r="C17" s="16"/>
      <c r="D17" s="16"/>
      <c r="E17" s="16"/>
      <c r="F17" s="15"/>
      <c r="G17" s="15"/>
      <c r="H17" s="15"/>
      <c r="I17" s="15"/>
    </row>
    <row r="18" spans="1:9" x14ac:dyDescent="0.3">
      <c r="A18" s="12">
        <v>4</v>
      </c>
      <c r="B18" s="12" t="s">
        <v>49</v>
      </c>
      <c r="C18" s="14">
        <v>0</v>
      </c>
      <c r="D18" s="14">
        <v>0</v>
      </c>
      <c r="E18" s="14"/>
      <c r="F18" s="12"/>
      <c r="G18" s="12"/>
      <c r="H18" s="12"/>
      <c r="I18" s="12"/>
    </row>
    <row r="19" spans="1:9" x14ac:dyDescent="0.3">
      <c r="A19" s="3"/>
      <c r="B19" s="8" t="s">
        <v>187</v>
      </c>
      <c r="C19" s="8">
        <v>5</v>
      </c>
      <c r="D19" s="8">
        <v>660</v>
      </c>
      <c r="E19" s="8" t="s">
        <v>13</v>
      </c>
      <c r="F19" s="8" t="s">
        <v>113</v>
      </c>
      <c r="G19" s="17" t="s">
        <v>188</v>
      </c>
      <c r="H19" s="18">
        <v>43861</v>
      </c>
      <c r="I19" s="8" t="s">
        <v>120</v>
      </c>
    </row>
    <row r="20" spans="1:9" x14ac:dyDescent="0.3">
      <c r="A20" s="3"/>
      <c r="B20" s="8" t="s">
        <v>189</v>
      </c>
      <c r="C20" s="8">
        <v>2</v>
      </c>
      <c r="D20" s="8">
        <v>200</v>
      </c>
      <c r="E20" s="8" t="s">
        <v>13</v>
      </c>
      <c r="F20" s="8" t="s">
        <v>68</v>
      </c>
      <c r="G20" s="17" t="s">
        <v>190</v>
      </c>
      <c r="H20" s="18">
        <v>43886</v>
      </c>
      <c r="I20" s="8" t="s">
        <v>185</v>
      </c>
    </row>
    <row r="21" spans="1:9" x14ac:dyDescent="0.3">
      <c r="A21" s="3"/>
      <c r="B21" s="4" t="s">
        <v>191</v>
      </c>
      <c r="C21" s="5">
        <v>7</v>
      </c>
      <c r="D21" s="5">
        <v>0</v>
      </c>
      <c r="E21" s="5" t="s">
        <v>13</v>
      </c>
      <c r="F21" s="5" t="s">
        <v>113</v>
      </c>
      <c r="G21" s="6" t="s">
        <v>192</v>
      </c>
      <c r="H21" s="7">
        <v>43889</v>
      </c>
      <c r="I21" s="8" t="s">
        <v>120</v>
      </c>
    </row>
    <row r="22" spans="1:9" x14ac:dyDescent="0.3">
      <c r="A22" s="3"/>
      <c r="B22" s="8" t="s">
        <v>193</v>
      </c>
      <c r="C22" s="8">
        <v>1</v>
      </c>
      <c r="D22" s="8">
        <v>110</v>
      </c>
      <c r="E22" s="8" t="s">
        <v>13</v>
      </c>
      <c r="F22" s="8" t="s">
        <v>68</v>
      </c>
      <c r="G22" s="17" t="s">
        <v>194</v>
      </c>
      <c r="H22" s="18">
        <v>43896</v>
      </c>
      <c r="I22" s="8" t="s">
        <v>16</v>
      </c>
    </row>
    <row r="23" spans="1:9" x14ac:dyDescent="0.3">
      <c r="A23" s="3"/>
      <c r="B23" s="8" t="s">
        <v>195</v>
      </c>
      <c r="C23" s="8">
        <v>1</v>
      </c>
      <c r="D23" s="8">
        <v>33</v>
      </c>
      <c r="E23" s="8" t="s">
        <v>110</v>
      </c>
      <c r="F23" s="8" t="s">
        <v>26</v>
      </c>
      <c r="G23" s="17" t="s">
        <v>196</v>
      </c>
      <c r="H23" s="18">
        <v>43864</v>
      </c>
      <c r="I23" s="8" t="s">
        <v>120</v>
      </c>
    </row>
    <row r="24" spans="1:9" ht="14.15" customHeight="1" x14ac:dyDescent="0.3">
      <c r="A24" s="3"/>
      <c r="B24" s="8" t="s">
        <v>197</v>
      </c>
      <c r="C24" s="8">
        <v>5</v>
      </c>
      <c r="D24" s="8">
        <v>2250</v>
      </c>
      <c r="E24" s="8" t="s">
        <v>59</v>
      </c>
      <c r="F24" s="8" t="s">
        <v>198</v>
      </c>
      <c r="G24" s="17" t="s">
        <v>199</v>
      </c>
      <c r="H24" s="18">
        <v>43864</v>
      </c>
      <c r="I24" s="8" t="s">
        <v>16</v>
      </c>
    </row>
    <row r="25" spans="1:9" x14ac:dyDescent="0.3">
      <c r="A25" s="12"/>
      <c r="B25" s="12" t="s">
        <v>50</v>
      </c>
      <c r="C25" s="14">
        <f>SUM(C19:C24)</f>
        <v>21</v>
      </c>
      <c r="D25" s="14">
        <f>SUM(D19:D24)</f>
        <v>3253</v>
      </c>
      <c r="E25" s="14"/>
      <c r="F25" s="12"/>
      <c r="G25" s="12"/>
      <c r="H25" s="12"/>
      <c r="I25" s="12"/>
    </row>
    <row r="26" spans="1:9" ht="21" customHeight="1" x14ac:dyDescent="0.3">
      <c r="A26" s="9"/>
      <c r="B26" s="9" t="s">
        <v>200</v>
      </c>
      <c r="C26" s="23">
        <f>C7+C16+C18+C25</f>
        <v>368</v>
      </c>
      <c r="D26" s="23">
        <f>D25+D18+D16+D7</f>
        <v>10993</v>
      </c>
      <c r="E26" s="23"/>
      <c r="F26" s="9"/>
      <c r="G26" s="9"/>
      <c r="H26" s="9"/>
      <c r="I26" s="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41D5-D8AB-4584-8C89-570A34B3C979}">
  <dimension ref="A1:K23"/>
  <sheetViews>
    <sheetView workbookViewId="0">
      <selection sqref="A1:XFD1048576"/>
    </sheetView>
  </sheetViews>
  <sheetFormatPr defaultColWidth="9.23046875" defaultRowHeight="14.5" x14ac:dyDescent="0.35"/>
  <cols>
    <col min="1" max="1" width="9.23046875" style="34"/>
    <col min="2" max="2" width="14.84375" style="34" customWidth="1"/>
    <col min="3" max="3" width="9.23046875" style="34"/>
    <col min="4" max="4" width="11.3046875" style="34" customWidth="1"/>
    <col min="5" max="5" width="16.07421875" style="34" bestFit="1" customWidth="1"/>
    <col min="6" max="6" width="9.23046875" style="34"/>
    <col min="7" max="7" width="25.3046875" style="34" bestFit="1" customWidth="1"/>
    <col min="8" max="8" width="11.84375" style="34" bestFit="1" customWidth="1"/>
    <col min="9" max="9" width="9.23046875" style="34"/>
    <col min="10" max="10" width="15.07421875" style="34" customWidth="1"/>
    <col min="11" max="11" width="18.765625" style="34" bestFit="1" customWidth="1"/>
    <col min="12" max="16384" width="9.23046875" style="34"/>
  </cols>
  <sheetData>
    <row r="1" spans="1:11" x14ac:dyDescent="0.35">
      <c r="A1" s="80" t="s">
        <v>201</v>
      </c>
      <c r="B1" s="80"/>
      <c r="C1" s="80"/>
      <c r="D1" s="80"/>
      <c r="E1" s="80"/>
      <c r="F1" s="80"/>
      <c r="G1" s="80"/>
      <c r="H1" s="45"/>
      <c r="I1" s="45"/>
      <c r="J1" s="45"/>
      <c r="K1" s="45"/>
    </row>
    <row r="3" spans="1:11" ht="58" x14ac:dyDescent="0.35">
      <c r="A3" s="35" t="s">
        <v>1</v>
      </c>
      <c r="B3" s="36" t="s">
        <v>2</v>
      </c>
      <c r="C3" s="36" t="s">
        <v>3</v>
      </c>
      <c r="D3" s="37" t="s">
        <v>4</v>
      </c>
      <c r="E3" s="37" t="s">
        <v>5</v>
      </c>
      <c r="F3" s="36" t="s">
        <v>6</v>
      </c>
      <c r="G3" s="36" t="s">
        <v>7</v>
      </c>
      <c r="H3" s="36" t="s">
        <v>8</v>
      </c>
      <c r="I3" s="36" t="s">
        <v>9</v>
      </c>
      <c r="J3" s="36" t="s">
        <v>10</v>
      </c>
      <c r="K3" s="38" t="s">
        <v>202</v>
      </c>
    </row>
    <row r="4" spans="1:11" x14ac:dyDescent="0.35">
      <c r="A4" s="39">
        <v>1</v>
      </c>
      <c r="B4" s="40"/>
      <c r="C4" s="40"/>
      <c r="D4" s="40"/>
      <c r="E4" s="40"/>
      <c r="F4" s="40"/>
      <c r="G4" s="40"/>
      <c r="H4" s="40"/>
      <c r="I4" s="40"/>
      <c r="J4" s="40"/>
      <c r="K4" s="45"/>
    </row>
    <row r="5" spans="1:11" x14ac:dyDescent="0.35">
      <c r="A5" s="45"/>
      <c r="B5" s="45"/>
      <c r="C5" s="45"/>
      <c r="D5" s="45"/>
      <c r="E5" s="45"/>
      <c r="F5" s="45"/>
      <c r="G5" s="45"/>
      <c r="H5" s="51"/>
      <c r="I5" s="45"/>
      <c r="J5" s="45"/>
      <c r="K5" s="45"/>
    </row>
    <row r="6" spans="1:11" ht="15" thickBot="1" x14ac:dyDescent="0.4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x14ac:dyDescent="0.35">
      <c r="A7" s="40"/>
      <c r="B7" s="40" t="s">
        <v>28</v>
      </c>
      <c r="C7" s="40">
        <f>SUM(C5:C6)</f>
        <v>0</v>
      </c>
      <c r="D7" s="40">
        <f>SUM(D5:D6)</f>
        <v>0</v>
      </c>
      <c r="E7" s="40"/>
      <c r="F7" s="40"/>
      <c r="G7" s="40"/>
      <c r="H7" s="40"/>
      <c r="I7" s="40"/>
      <c r="J7" s="40"/>
      <c r="K7" s="41" t="s">
        <v>29</v>
      </c>
    </row>
    <row r="8" spans="1:11" x14ac:dyDescent="0.35">
      <c r="A8" s="39">
        <v>2</v>
      </c>
      <c r="B8" s="40"/>
      <c r="C8" s="52"/>
      <c r="D8" s="40"/>
      <c r="E8" s="40"/>
      <c r="F8" s="40"/>
      <c r="G8" s="40"/>
      <c r="H8" s="40"/>
      <c r="I8" s="40"/>
      <c r="J8" s="40"/>
      <c r="K8" s="42" t="s">
        <v>30</v>
      </c>
    </row>
    <row r="9" spans="1:11" x14ac:dyDescent="0.35">
      <c r="A9" s="44"/>
      <c r="B9" s="45"/>
      <c r="C9" s="45"/>
      <c r="D9" s="45"/>
      <c r="E9" s="45"/>
      <c r="F9" s="45"/>
      <c r="G9" s="45"/>
      <c r="H9" s="51"/>
      <c r="I9" s="45"/>
      <c r="J9" s="45"/>
      <c r="K9" s="42" t="s">
        <v>34</v>
      </c>
    </row>
    <row r="10" spans="1:11" x14ac:dyDescent="0.35">
      <c r="A10" s="45"/>
      <c r="B10" s="45"/>
      <c r="C10" s="45"/>
      <c r="D10" s="45"/>
      <c r="E10" s="45"/>
      <c r="F10" s="45"/>
      <c r="G10" s="45"/>
      <c r="H10" s="51"/>
      <c r="I10" s="45"/>
      <c r="J10" s="45"/>
      <c r="K10" s="42" t="s">
        <v>37</v>
      </c>
    </row>
    <row r="11" spans="1:11" ht="15" thickBot="1" x14ac:dyDescent="0.4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3" t="s">
        <v>40</v>
      </c>
    </row>
    <row r="12" spans="1:11" x14ac:dyDescent="0.35">
      <c r="A12" s="2"/>
      <c r="B12" s="2" t="s">
        <v>41</v>
      </c>
      <c r="C12" s="2">
        <f>SUM(C7:C11)</f>
        <v>0</v>
      </c>
      <c r="D12" s="2">
        <f>SUM(D8:D11)</f>
        <v>0</v>
      </c>
      <c r="E12" s="2"/>
      <c r="F12" s="2"/>
      <c r="G12" s="2"/>
      <c r="H12" s="2"/>
      <c r="I12" s="2"/>
      <c r="J12" s="2"/>
      <c r="K12" s="45"/>
    </row>
    <row r="13" spans="1:11" x14ac:dyDescent="0.35">
      <c r="A13" s="53">
        <v>3</v>
      </c>
      <c r="B13" s="52"/>
      <c r="C13" s="52"/>
      <c r="D13" s="52"/>
      <c r="E13" s="52"/>
      <c r="F13" s="52"/>
      <c r="G13" s="52"/>
      <c r="H13" s="54"/>
      <c r="I13" s="52"/>
      <c r="J13" s="52"/>
      <c r="K13" s="45"/>
    </row>
    <row r="14" spans="1:11" x14ac:dyDescent="0.35">
      <c r="A14" s="45"/>
      <c r="B14" s="45"/>
      <c r="C14" s="45"/>
      <c r="D14" s="45"/>
      <c r="E14" s="45"/>
      <c r="F14" s="45"/>
      <c r="G14" s="45"/>
      <c r="H14" s="51"/>
      <c r="I14" s="45"/>
      <c r="J14" s="45"/>
      <c r="K14" s="45"/>
    </row>
    <row r="15" spans="1:11" x14ac:dyDescent="0.35">
      <c r="A15" s="45"/>
      <c r="B15" s="45"/>
      <c r="C15" s="45"/>
      <c r="D15" s="45"/>
      <c r="E15" s="45"/>
      <c r="F15" s="45"/>
      <c r="G15" s="45"/>
      <c r="H15" s="51"/>
      <c r="I15" s="45"/>
      <c r="J15" s="45"/>
      <c r="K15" s="45"/>
    </row>
    <row r="17" spans="1:10" x14ac:dyDescent="0.35">
      <c r="A17" s="2"/>
      <c r="B17" s="2" t="s">
        <v>49</v>
      </c>
      <c r="C17" s="2">
        <f>SUM(C13:C16)</f>
        <v>0</v>
      </c>
      <c r="D17" s="2">
        <f>SUM(D13:D16)</f>
        <v>0</v>
      </c>
      <c r="E17" s="2"/>
      <c r="F17" s="2"/>
      <c r="G17" s="2"/>
      <c r="H17" s="2"/>
      <c r="I17" s="2"/>
      <c r="J17" s="2"/>
    </row>
    <row r="18" spans="1:10" x14ac:dyDescent="0.35">
      <c r="A18" s="12">
        <v>4</v>
      </c>
      <c r="B18" s="2"/>
      <c r="C18" s="2"/>
      <c r="D18" s="2"/>
      <c r="E18" s="2"/>
      <c r="F18" s="2"/>
      <c r="G18" s="2"/>
      <c r="H18" s="2"/>
      <c r="I18" s="2"/>
      <c r="J18" s="2"/>
    </row>
    <row r="22" spans="1:10" x14ac:dyDescent="0.35">
      <c r="A22" s="2"/>
      <c r="B22" s="2" t="s">
        <v>50</v>
      </c>
      <c r="C22" s="2">
        <f>SUM(C19:C21)</f>
        <v>0</v>
      </c>
      <c r="D22" s="2">
        <f>SUM(D19:D21)</f>
        <v>0</v>
      </c>
      <c r="E22" s="2"/>
      <c r="F22" s="2"/>
      <c r="G22" s="2"/>
      <c r="H22" s="2"/>
      <c r="I22" s="2"/>
      <c r="J22" s="2"/>
    </row>
    <row r="23" spans="1:10" x14ac:dyDescent="0.35">
      <c r="A23" s="9"/>
      <c r="B23" s="24" t="s">
        <v>203</v>
      </c>
      <c r="C23" s="9">
        <f>C22+C17+C12+C7</f>
        <v>0</v>
      </c>
      <c r="D23" s="9">
        <f>D7+D12+D17+D22</f>
        <v>0</v>
      </c>
      <c r="E23" s="9"/>
      <c r="F23" s="9"/>
      <c r="G23" s="9"/>
      <c r="H23" s="9"/>
      <c r="I23" s="9"/>
      <c r="J23" s="9"/>
    </row>
  </sheetData>
  <mergeCells count="1"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EFA77-2160-4EFD-B419-E1FFFA35F5B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31830E7-4BF7-4F2E-BF18-F7FB5A092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BAADF8-1EE5-4B3D-8AD3-72C342F2392B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75C5409-4913-4338-9DEF-C1FB4A468E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2024-25</vt:lpstr>
      <vt:lpstr>2023-24</vt:lpstr>
      <vt:lpstr>2022-23</vt:lpstr>
      <vt:lpstr>2021-2022</vt:lpstr>
      <vt:lpstr>2020-2021</vt:lpstr>
      <vt:lpstr>2019-2020</vt:lpstr>
      <vt:lpstr>Template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Head, Jennifer</dc:creator>
  <cp:keywords/>
  <dc:description/>
  <cp:lastModifiedBy>Lewis Hales</cp:lastModifiedBy>
  <cp:revision/>
  <dcterms:created xsi:type="dcterms:W3CDTF">2020-04-02T11:24:05Z</dcterms:created>
  <dcterms:modified xsi:type="dcterms:W3CDTF">2024-09-12T14:59:01Z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Order">
    <vt:r8>8800</vt:r8>
  </property>
</Properties>
</file>